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 activeTab="1"/>
  </bookViews>
  <sheets>
    <sheet name="HG 17 10 2023" sheetId="2" r:id="rId1"/>
    <sheet name="PE 17 10 2023" sheetId="3" r:id="rId2"/>
  </sheets>
  <calcPr calcId="125725"/>
</workbook>
</file>

<file path=xl/calcChain.xml><?xml version="1.0" encoding="utf-8"?>
<calcChain xmlns="http://schemas.openxmlformats.org/spreadsheetml/2006/main">
  <c r="V27" i="2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8"/>
  <c r="E15" i="3"/>
  <c r="D13"/>
  <c r="U10"/>
  <c r="V10" s="1"/>
  <c r="T10"/>
  <c r="P10"/>
  <c r="S27" i="2"/>
  <c r="R27"/>
  <c r="Q27"/>
  <c r="P27"/>
  <c r="O27"/>
  <c r="N27"/>
  <c r="M27"/>
  <c r="J27"/>
  <c r="I27"/>
  <c r="H27"/>
  <c r="F27"/>
  <c r="E27"/>
  <c r="D27"/>
  <c r="G27" s="1"/>
  <c r="T26"/>
  <c r="P26"/>
  <c r="U26" s="1"/>
  <c r="L26"/>
  <c r="K26"/>
  <c r="G26"/>
  <c r="U25"/>
  <c r="T25"/>
  <c r="P25"/>
  <c r="L25"/>
  <c r="K25"/>
  <c r="G25"/>
  <c r="U24"/>
  <c r="T24"/>
  <c r="P24"/>
  <c r="K24"/>
  <c r="G24"/>
  <c r="L24" s="1"/>
  <c r="T23"/>
  <c r="P23"/>
  <c r="U23" s="1"/>
  <c r="K23"/>
  <c r="G23"/>
  <c r="L23" s="1"/>
  <c r="T22"/>
  <c r="P22"/>
  <c r="U22" s="1"/>
  <c r="L22"/>
  <c r="K22"/>
  <c r="G22"/>
  <c r="U21"/>
  <c r="T21"/>
  <c r="P21"/>
  <c r="L21"/>
  <c r="K21"/>
  <c r="G21"/>
  <c r="U20"/>
  <c r="T20"/>
  <c r="P20"/>
  <c r="K20"/>
  <c r="G20"/>
  <c r="L20" s="1"/>
  <c r="T19"/>
  <c r="P19"/>
  <c r="U19" s="1"/>
  <c r="K19"/>
  <c r="G19"/>
  <c r="L19" s="1"/>
  <c r="T18"/>
  <c r="P18"/>
  <c r="U18" s="1"/>
  <c r="L18"/>
  <c r="K18"/>
  <c r="G18"/>
  <c r="U17"/>
  <c r="T17"/>
  <c r="P17"/>
  <c r="L17"/>
  <c r="K17"/>
  <c r="G17"/>
  <c r="U16"/>
  <c r="T16"/>
  <c r="P16"/>
  <c r="K16"/>
  <c r="G16"/>
  <c r="L16" s="1"/>
  <c r="T15"/>
  <c r="P15"/>
  <c r="U15" s="1"/>
  <c r="K15"/>
  <c r="G15"/>
  <c r="L15" s="1"/>
  <c r="T14"/>
  <c r="P14"/>
  <c r="U14" s="1"/>
  <c r="L14"/>
  <c r="K14"/>
  <c r="G14"/>
  <c r="U13"/>
  <c r="T13"/>
  <c r="P13"/>
  <c r="L13"/>
  <c r="K13"/>
  <c r="G13"/>
  <c r="U12"/>
  <c r="T12"/>
  <c r="P12"/>
  <c r="K12"/>
  <c r="G12"/>
  <c r="L12" s="1"/>
  <c r="T11"/>
  <c r="P11"/>
  <c r="U11" s="1"/>
  <c r="K11"/>
  <c r="G11"/>
  <c r="L11" s="1"/>
  <c r="T10"/>
  <c r="P10"/>
  <c r="U10" s="1"/>
  <c r="L10"/>
  <c r="K10"/>
  <c r="G10"/>
  <c r="U9"/>
  <c r="T9"/>
  <c r="P9"/>
  <c r="L9"/>
  <c r="K9"/>
  <c r="G9"/>
  <c r="U8"/>
  <c r="U27" s="1"/>
  <c r="T8"/>
  <c r="T27" s="1"/>
  <c r="P8"/>
  <c r="K8"/>
  <c r="K27" s="1"/>
  <c r="G8"/>
  <c r="L8" s="1"/>
  <c r="L27" l="1"/>
</calcChain>
</file>

<file path=xl/sharedStrings.xml><?xml version="1.0" encoding="utf-8"?>
<sst xmlns="http://schemas.openxmlformats.org/spreadsheetml/2006/main" count="85" uniqueCount="82">
  <si>
    <t xml:space="preserve">NR. CONTR </t>
  </si>
  <si>
    <t>DENUMIRE FURNIZOR</t>
  </si>
  <si>
    <t>IANUARIE 2023</t>
  </si>
  <si>
    <t>FEBRUARIE 2023</t>
  </si>
  <si>
    <t>APRILIE 2023</t>
  </si>
  <si>
    <t>MAI 2023</t>
  </si>
  <si>
    <t>Semestrul I</t>
  </si>
  <si>
    <t>IULIE 2023</t>
  </si>
  <si>
    <t>AUGUST 2023</t>
  </si>
  <si>
    <t>SEPTEMBRIE 2023</t>
  </si>
  <si>
    <t>HG0007</t>
  </si>
  <si>
    <t>TOTAL</t>
  </si>
  <si>
    <t>HEMOGLOBINA GLICOZILATA</t>
  </si>
  <si>
    <t>23.02.2023-incetare contract HG0029</t>
  </si>
  <si>
    <t>Nr.crt.</t>
  </si>
  <si>
    <t>CONTR. HG.</t>
  </si>
  <si>
    <t>DEN.FURNIZOR</t>
  </si>
  <si>
    <t>MARTIE 2023</t>
  </si>
  <si>
    <t>TRIM I</t>
  </si>
  <si>
    <t>IUNIE 2023</t>
  </si>
  <si>
    <t>TRIM II</t>
  </si>
  <si>
    <t>HG0016</t>
  </si>
  <si>
    <t>HG0017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</si>
  <si>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</si>
  <si>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</si>
  <si>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</si>
  <si>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</si>
  <si>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</si>
  <si>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</si>
  <si>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</si>
  <si>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HG0026</t>
  </si>
  <si>
    <t>HG0027</t>
  </si>
  <si>
    <t>HG0028</t>
  </si>
  <si>
    <t>HG0029</t>
  </si>
  <si>
    <t xml:space="preserve">CENTRUL MEDICAL PANDURI </t>
  </si>
  <si>
    <t>HG0031</t>
  </si>
  <si>
    <t>HG0032</t>
  </si>
  <si>
    <t>HG0034</t>
  </si>
  <si>
    <t>HG0035</t>
  </si>
  <si>
    <t>HG0039</t>
  </si>
  <si>
    <t>HG0041</t>
  </si>
  <si>
    <t>HG0045</t>
  </si>
  <si>
    <t>HG0047</t>
  </si>
  <si>
    <t>SUBPROGRAMUL DE DIAGNOSTIC GENETIC AL TUMORILOR SOLIDE MALIGNE (SARCOM EWING SI NEUROBLASTOM) LA COPII SI ADULTI</t>
  </si>
  <si>
    <t>NR. CRT</t>
  </si>
  <si>
    <t>TRIMESTRUL I</t>
  </si>
  <si>
    <t>SEMESTRUL I 2023</t>
  </si>
  <si>
    <t>PE1</t>
  </si>
  <si>
    <t>INSTITUTUL NATIONAL DE CERCETARE-DEZVOLTARE IN DOMENIUL PATOLOGIEI SI STIINTELOR BIOMEDICALE "VICTOR BABES"</t>
  </si>
  <si>
    <t>fila buget P11474/31.12.2021</t>
  </si>
  <si>
    <t xml:space="preserve">ramas nealocat ian </t>
  </si>
  <si>
    <t>fila buget P672/01.02.2022</t>
  </si>
  <si>
    <t xml:space="preserve">ramas nealocat feb </t>
  </si>
  <si>
    <t>FILA 1675/01.03.2022</t>
  </si>
  <si>
    <t>ramas nealocat TRIM I2022</t>
  </si>
  <si>
    <t>SANADOR S.R.L</t>
  </si>
  <si>
    <t>LABORATOARELE SYNLAB S.R.L.</t>
  </si>
  <si>
    <t>GRAL MEDICAL SRL</t>
  </si>
  <si>
    <t>ALFA MEDICAL SERVICES SRL</t>
  </si>
  <si>
    <t>VALCRI MEDICAL SRL</t>
  </si>
  <si>
    <t>CRIS MEDICAL SRL</t>
  </si>
  <si>
    <t>CMI DR. STOICA MARIANA</t>
  </si>
  <si>
    <t>ANIMA SPECIALITY MEDICAL SERVICES SRL</t>
  </si>
  <si>
    <t>LABORATOARELE BIOCLINICA SRL</t>
  </si>
  <si>
    <t>CENTRUL MEDICAL UNIREA SRL</t>
  </si>
  <si>
    <t>CENTRUL MEDICAL POLIMED SRL</t>
  </si>
  <si>
    <t>EGO TEST LAB SRL</t>
  </si>
  <si>
    <t>KORONA MEDCOM SRL</t>
  </si>
  <si>
    <t>CENTRUL MEDICAL AIDE-SANTE SRL</t>
  </si>
  <si>
    <t>SPITALUL CLINIC " N. MALAXA"</t>
  </si>
  <si>
    <t>17 10 2023- VALORI DE CONTRACT HG DUPA ALOCARE OCTOMBRIE 2023</t>
  </si>
  <si>
    <t>TRIM III</t>
  </si>
  <si>
    <t>OCTOMBRIE 2023</t>
  </si>
  <si>
    <t>NOIEMBRIE 2023</t>
  </si>
  <si>
    <t>DECEMBRIE 2023</t>
  </si>
  <si>
    <t>TRIM IV</t>
  </si>
  <si>
    <t>Semestrul II</t>
  </si>
  <si>
    <t>TOTAL 2023</t>
  </si>
  <si>
    <t xml:space="preserve"> la data de 17.10.2023</t>
  </si>
  <si>
    <t>SEMESTRUL II 2023</t>
  </si>
  <si>
    <t>TOTAL AN 2023</t>
  </si>
  <si>
    <t>VALORI CONTRACT  EWING SI NEUROBLASTOM DUPA ALOCARE OCTOMBRIE si NOIEMBRIE 2023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</si>
</sst>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 applyFill="1"/>
    <xf numFmtId="0" fontId="3" fillId="2" borderId="0" xfId="1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5" fillId="2" borderId="0" xfId="0" applyFont="1" applyFill="1"/>
    <xf numFmtId="0" fontId="5" fillId="0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/>
    <xf numFmtId="4" fontId="7" fillId="2" borderId="1" xfId="0" applyNumberFormat="1" applyFont="1" applyFill="1" applyBorder="1"/>
    <xf numFmtId="4" fontId="5" fillId="0" borderId="1" xfId="0" applyNumberFormat="1" applyFont="1" applyFill="1" applyBorder="1"/>
    <xf numFmtId="4" fontId="5" fillId="2" borderId="1" xfId="0" applyNumberFormat="1" applyFont="1" applyFill="1" applyBorder="1" applyAlignment="1">
      <alignment horizontal="center"/>
    </xf>
    <xf numFmtId="43" fontId="7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4" fontId="5" fillId="3" borderId="1" xfId="0" applyNumberFormat="1" applyFont="1" applyFill="1" applyBorder="1"/>
    <xf numFmtId="4" fontId="7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/>
    </xf>
    <xf numFmtId="43" fontId="7" fillId="3" borderId="1" xfId="0" applyNumberFormat="1" applyFont="1" applyFill="1" applyBorder="1"/>
    <xf numFmtId="0" fontId="2" fillId="0" borderId="0" xfId="0" applyFont="1" applyFill="1"/>
    <xf numFmtId="0" fontId="7" fillId="2" borderId="1" xfId="0" applyFont="1" applyFill="1" applyBorder="1"/>
    <xf numFmtId="164" fontId="7" fillId="2" borderId="1" xfId="0" applyNumberFormat="1" applyFont="1" applyFill="1" applyBorder="1"/>
    <xf numFmtId="4" fontId="7" fillId="0" borderId="1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3" fontId="8" fillId="2" borderId="1" xfId="0" applyNumberFormat="1" applyFont="1" applyFill="1" applyBorder="1"/>
    <xf numFmtId="0" fontId="7" fillId="2" borderId="0" xfId="0" applyFont="1" applyFill="1"/>
    <xf numFmtId="0" fontId="7" fillId="2" borderId="0" xfId="0" applyFont="1" applyFill="1" applyBorder="1"/>
    <xf numFmtId="164" fontId="7" fillId="2" borderId="0" xfId="0" applyNumberFormat="1" applyFont="1" applyFill="1" applyBorder="1"/>
    <xf numFmtId="0" fontId="7" fillId="0" borderId="0" xfId="0" applyFont="1" applyFill="1"/>
    <xf numFmtId="4" fontId="7" fillId="2" borderId="0" xfId="0" applyNumberFormat="1" applyFont="1" applyFill="1"/>
    <xf numFmtId="0" fontId="8" fillId="2" borderId="0" xfId="0" applyFont="1" applyFill="1"/>
    <xf numFmtId="4" fontId="5" fillId="2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6" fillId="0" borderId="0" xfId="0" applyFont="1" applyFill="1"/>
    <xf numFmtId="14" fontId="2" fillId="0" borderId="0" xfId="2" applyNumberFormat="1" applyFont="1" applyFill="1" applyBorder="1" applyAlignment="1">
      <alignment horizontal="left"/>
    </xf>
    <xf numFmtId="0" fontId="2" fillId="0" borderId="0" xfId="1" applyFont="1" applyFill="1" applyAlignment="1"/>
    <xf numFmtId="0" fontId="3" fillId="0" borderId="0" xfId="3" applyFont="1"/>
    <xf numFmtId="0" fontId="2" fillId="0" borderId="0" xfId="3" applyFont="1"/>
    <xf numFmtId="49" fontId="3" fillId="0" borderId="0" xfId="4" applyNumberFormat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4" fontId="2" fillId="0" borderId="1" xfId="1" applyNumberFormat="1" applyFont="1" applyFill="1" applyBorder="1" applyAlignment="1">
      <alignment horizontal="center" vertical="center"/>
    </xf>
    <xf numFmtId="164" fontId="3" fillId="0" borderId="0" xfId="5" applyFont="1" applyFill="1"/>
    <xf numFmtId="14" fontId="3" fillId="4" borderId="0" xfId="1" applyNumberFormat="1" applyFont="1" applyFill="1"/>
    <xf numFmtId="164" fontId="3" fillId="4" borderId="0" xfId="5" applyFont="1" applyFill="1"/>
    <xf numFmtId="0" fontId="3" fillId="4" borderId="0" xfId="1" applyFont="1" applyFill="1"/>
    <xf numFmtId="0" fontId="2" fillId="4" borderId="0" xfId="1" applyFont="1" applyFill="1"/>
    <xf numFmtId="43" fontId="2" fillId="0" borderId="0" xfId="1" applyNumberFormat="1" applyFont="1" applyFill="1"/>
    <xf numFmtId="43" fontId="2" fillId="0" borderId="0" xfId="1" applyNumberFormat="1" applyFont="1" applyFill="1" applyAlignment="1">
      <alignment horizontal="right"/>
    </xf>
    <xf numFmtId="49" fontId="3" fillId="0" borderId="0" xfId="4" applyNumberFormat="1" applyFont="1" applyFill="1" applyAlignment="1">
      <alignment horizontal="center"/>
    </xf>
    <xf numFmtId="49" fontId="3" fillId="0" borderId="0" xfId="4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5" fillId="2" borderId="1" xfId="5" applyFont="1" applyFill="1" applyBorder="1"/>
    <xf numFmtId="43" fontId="6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43" fontId="5" fillId="2" borderId="1" xfId="0" applyNumberFormat="1" applyFont="1" applyFill="1" applyBorder="1"/>
    <xf numFmtId="164" fontId="5" fillId="3" borderId="1" xfId="5" applyFont="1" applyFill="1" applyBorder="1"/>
    <xf numFmtId="4" fontId="7" fillId="3" borderId="1" xfId="0" applyNumberFormat="1" applyFont="1" applyFill="1" applyBorder="1" applyAlignment="1">
      <alignment horizontal="center"/>
    </xf>
    <xf numFmtId="43" fontId="6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43" fontId="5" fillId="3" borderId="1" xfId="0" applyNumberFormat="1" applyFont="1" applyFill="1" applyBorder="1"/>
    <xf numFmtId="164" fontId="7" fillId="2" borderId="0" xfId="5" applyFont="1" applyFill="1"/>
    <xf numFmtId="164" fontId="7" fillId="0" borderId="0" xfId="5" applyFont="1" applyFill="1"/>
    <xf numFmtId="0" fontId="2" fillId="2" borderId="1" xfId="0" applyFont="1" applyFill="1" applyBorder="1" applyAlignment="1">
      <alignment wrapText="1"/>
    </xf>
    <xf numFmtId="164" fontId="2" fillId="2" borderId="1" xfId="6" applyFont="1" applyFill="1" applyBorder="1" applyAlignment="1">
      <alignment wrapText="1"/>
    </xf>
    <xf numFmtId="0" fontId="2" fillId="2" borderId="1" xfId="2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" xfId="7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17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164" fontId="2" fillId="0" borderId="1" xfId="5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4" fontId="2" fillId="0" borderId="0" xfId="1" applyNumberFormat="1" applyFont="1" applyFill="1"/>
    <xf numFmtId="0" fontId="2" fillId="0" borderId="0" xfId="1" applyFont="1" applyFill="1" applyAlignment="1">
      <alignment horizontal="right"/>
    </xf>
    <xf numFmtId="165" fontId="3" fillId="0" borderId="1" xfId="8" applyNumberFormat="1" applyFont="1" applyFill="1" applyBorder="1" applyAlignment="1">
      <alignment horizontal="center" vertical="center"/>
    </xf>
    <xf numFmtId="166" fontId="3" fillId="0" borderId="1" xfId="8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3" fontId="9" fillId="3" borderId="1" xfId="0" applyNumberFormat="1" applyFont="1" applyFill="1" applyBorder="1"/>
  </cellXfs>
  <cellStyles count="9">
    <cellStyle name="Comma 10" xfId="6"/>
    <cellStyle name="Comma 16" xfId="5"/>
    <cellStyle name="Comma 2 3" xfId="8"/>
    <cellStyle name="Normal" xfId="0" builtinId="0"/>
    <cellStyle name="Normal 11" xfId="7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zoomScale="90" zoomScaleNormal="90" workbookViewId="0">
      <selection activeCell="A2" sqref="A2:V28"/>
    </sheetView>
  </sheetViews>
  <sheetFormatPr defaultRowHeight="16.5"/>
  <cols>
    <col min="1" max="1" width="6.140625" style="5" customWidth="1"/>
    <col min="2" max="2" width="10.140625" style="5" customWidth="1"/>
    <col min="3" max="3" width="38.42578125" style="5" customWidth="1"/>
    <col min="4" max="4" width="12.5703125" style="5" customWidth="1"/>
    <col min="5" max="5" width="13.7109375" style="5" customWidth="1"/>
    <col min="6" max="7" width="13.140625" style="5" customWidth="1"/>
    <col min="8" max="8" width="12.28515625" style="5" customWidth="1"/>
    <col min="9" max="9" width="11.140625" style="6" customWidth="1"/>
    <col min="10" max="10" width="10.85546875" style="6" customWidth="1"/>
    <col min="11" max="11" width="14.28515625" style="5" customWidth="1"/>
    <col min="12" max="12" width="13" style="5" customWidth="1"/>
    <col min="13" max="13" width="12.28515625" style="5" customWidth="1"/>
    <col min="14" max="14" width="11.85546875" style="5" customWidth="1"/>
    <col min="15" max="16" width="13.28515625" style="7" customWidth="1"/>
    <col min="17" max="17" width="13.7109375" style="8" bestFit="1" customWidth="1"/>
    <col min="18" max="19" width="9.140625" style="5"/>
    <col min="20" max="22" width="13.28515625" style="5" customWidth="1"/>
    <col min="23" max="236" width="9.140625" style="5"/>
    <col min="237" max="237" width="6.140625" style="5" customWidth="1"/>
    <col min="238" max="238" width="10.140625" style="5" customWidth="1"/>
    <col min="239" max="239" width="50.28515625" style="5" customWidth="1"/>
    <col min="240" max="240" width="13.42578125" style="5" customWidth="1"/>
    <col min="241" max="241" width="14.42578125" style="5" customWidth="1"/>
    <col min="242" max="244" width="17" style="5" customWidth="1"/>
    <col min="245" max="245" width="15.42578125" style="5" customWidth="1"/>
    <col min="246" max="492" width="9.140625" style="5"/>
    <col min="493" max="493" width="6.140625" style="5" customWidth="1"/>
    <col min="494" max="494" width="10.140625" style="5" customWidth="1"/>
    <col min="495" max="495" width="50.28515625" style="5" customWidth="1"/>
    <col min="496" max="496" width="13.42578125" style="5" customWidth="1"/>
    <col min="497" max="497" width="14.42578125" style="5" customWidth="1"/>
    <col min="498" max="500" width="17" style="5" customWidth="1"/>
    <col min="501" max="501" width="15.42578125" style="5" customWidth="1"/>
    <col min="502" max="748" width="9.140625" style="5"/>
    <col min="749" max="749" width="6.140625" style="5" customWidth="1"/>
    <col min="750" max="750" width="10.140625" style="5" customWidth="1"/>
    <col min="751" max="751" width="50.28515625" style="5" customWidth="1"/>
    <col min="752" max="752" width="13.42578125" style="5" customWidth="1"/>
    <col min="753" max="753" width="14.42578125" style="5" customWidth="1"/>
    <col min="754" max="756" width="17" style="5" customWidth="1"/>
    <col min="757" max="757" width="15.42578125" style="5" customWidth="1"/>
    <col min="758" max="1004" width="9.140625" style="5"/>
    <col min="1005" max="1005" width="6.140625" style="5" customWidth="1"/>
    <col min="1006" max="1006" width="10.140625" style="5" customWidth="1"/>
    <col min="1007" max="1007" width="50.28515625" style="5" customWidth="1"/>
    <col min="1008" max="1008" width="13.42578125" style="5" customWidth="1"/>
    <col min="1009" max="1009" width="14.42578125" style="5" customWidth="1"/>
    <col min="1010" max="1012" width="17" style="5" customWidth="1"/>
    <col min="1013" max="1013" width="15.42578125" style="5" customWidth="1"/>
    <col min="1014" max="1260" width="9.140625" style="5"/>
    <col min="1261" max="1261" width="6.140625" style="5" customWidth="1"/>
    <col min="1262" max="1262" width="10.140625" style="5" customWidth="1"/>
    <col min="1263" max="1263" width="50.28515625" style="5" customWidth="1"/>
    <col min="1264" max="1264" width="13.42578125" style="5" customWidth="1"/>
    <col min="1265" max="1265" width="14.42578125" style="5" customWidth="1"/>
    <col min="1266" max="1268" width="17" style="5" customWidth="1"/>
    <col min="1269" max="1269" width="15.42578125" style="5" customWidth="1"/>
    <col min="1270" max="1516" width="9.140625" style="5"/>
    <col min="1517" max="1517" width="6.140625" style="5" customWidth="1"/>
    <col min="1518" max="1518" width="10.140625" style="5" customWidth="1"/>
    <col min="1519" max="1519" width="50.28515625" style="5" customWidth="1"/>
    <col min="1520" max="1520" width="13.42578125" style="5" customWidth="1"/>
    <col min="1521" max="1521" width="14.42578125" style="5" customWidth="1"/>
    <col min="1522" max="1524" width="17" style="5" customWidth="1"/>
    <col min="1525" max="1525" width="15.42578125" style="5" customWidth="1"/>
    <col min="1526" max="1772" width="9.140625" style="5"/>
    <col min="1773" max="1773" width="6.140625" style="5" customWidth="1"/>
    <col min="1774" max="1774" width="10.140625" style="5" customWidth="1"/>
    <col min="1775" max="1775" width="50.28515625" style="5" customWidth="1"/>
    <col min="1776" max="1776" width="13.42578125" style="5" customWidth="1"/>
    <col min="1777" max="1777" width="14.42578125" style="5" customWidth="1"/>
    <col min="1778" max="1780" width="17" style="5" customWidth="1"/>
    <col min="1781" max="1781" width="15.42578125" style="5" customWidth="1"/>
    <col min="1782" max="2028" width="9.140625" style="5"/>
    <col min="2029" max="2029" width="6.140625" style="5" customWidth="1"/>
    <col min="2030" max="2030" width="10.140625" style="5" customWidth="1"/>
    <col min="2031" max="2031" width="50.28515625" style="5" customWidth="1"/>
    <col min="2032" max="2032" width="13.42578125" style="5" customWidth="1"/>
    <col min="2033" max="2033" width="14.42578125" style="5" customWidth="1"/>
    <col min="2034" max="2036" width="17" style="5" customWidth="1"/>
    <col min="2037" max="2037" width="15.42578125" style="5" customWidth="1"/>
    <col min="2038" max="2284" width="9.140625" style="5"/>
    <col min="2285" max="2285" width="6.140625" style="5" customWidth="1"/>
    <col min="2286" max="2286" width="10.140625" style="5" customWidth="1"/>
    <col min="2287" max="2287" width="50.28515625" style="5" customWidth="1"/>
    <col min="2288" max="2288" width="13.42578125" style="5" customWidth="1"/>
    <col min="2289" max="2289" width="14.42578125" style="5" customWidth="1"/>
    <col min="2290" max="2292" width="17" style="5" customWidth="1"/>
    <col min="2293" max="2293" width="15.42578125" style="5" customWidth="1"/>
    <col min="2294" max="2540" width="9.140625" style="5"/>
    <col min="2541" max="2541" width="6.140625" style="5" customWidth="1"/>
    <col min="2542" max="2542" width="10.140625" style="5" customWidth="1"/>
    <col min="2543" max="2543" width="50.28515625" style="5" customWidth="1"/>
    <col min="2544" max="2544" width="13.42578125" style="5" customWidth="1"/>
    <col min="2545" max="2545" width="14.42578125" style="5" customWidth="1"/>
    <col min="2546" max="2548" width="17" style="5" customWidth="1"/>
    <col min="2549" max="2549" width="15.42578125" style="5" customWidth="1"/>
    <col min="2550" max="2796" width="9.140625" style="5"/>
    <col min="2797" max="2797" width="6.140625" style="5" customWidth="1"/>
    <col min="2798" max="2798" width="10.140625" style="5" customWidth="1"/>
    <col min="2799" max="2799" width="50.28515625" style="5" customWidth="1"/>
    <col min="2800" max="2800" width="13.42578125" style="5" customWidth="1"/>
    <col min="2801" max="2801" width="14.42578125" style="5" customWidth="1"/>
    <col min="2802" max="2804" width="17" style="5" customWidth="1"/>
    <col min="2805" max="2805" width="15.42578125" style="5" customWidth="1"/>
    <col min="2806" max="3052" width="9.140625" style="5"/>
    <col min="3053" max="3053" width="6.140625" style="5" customWidth="1"/>
    <col min="3054" max="3054" width="10.140625" style="5" customWidth="1"/>
    <col min="3055" max="3055" width="50.28515625" style="5" customWidth="1"/>
    <col min="3056" max="3056" width="13.42578125" style="5" customWidth="1"/>
    <col min="3057" max="3057" width="14.42578125" style="5" customWidth="1"/>
    <col min="3058" max="3060" width="17" style="5" customWidth="1"/>
    <col min="3061" max="3061" width="15.42578125" style="5" customWidth="1"/>
    <col min="3062" max="3308" width="9.140625" style="5"/>
    <col min="3309" max="3309" width="6.140625" style="5" customWidth="1"/>
    <col min="3310" max="3310" width="10.140625" style="5" customWidth="1"/>
    <col min="3311" max="3311" width="50.28515625" style="5" customWidth="1"/>
    <col min="3312" max="3312" width="13.42578125" style="5" customWidth="1"/>
    <col min="3313" max="3313" width="14.42578125" style="5" customWidth="1"/>
    <col min="3314" max="3316" width="17" style="5" customWidth="1"/>
    <col min="3317" max="3317" width="15.42578125" style="5" customWidth="1"/>
    <col min="3318" max="3564" width="9.140625" style="5"/>
    <col min="3565" max="3565" width="6.140625" style="5" customWidth="1"/>
    <col min="3566" max="3566" width="10.140625" style="5" customWidth="1"/>
    <col min="3567" max="3567" width="50.28515625" style="5" customWidth="1"/>
    <col min="3568" max="3568" width="13.42578125" style="5" customWidth="1"/>
    <col min="3569" max="3569" width="14.42578125" style="5" customWidth="1"/>
    <col min="3570" max="3572" width="17" style="5" customWidth="1"/>
    <col min="3573" max="3573" width="15.42578125" style="5" customWidth="1"/>
    <col min="3574" max="3820" width="9.140625" style="5"/>
    <col min="3821" max="3821" width="6.140625" style="5" customWidth="1"/>
    <col min="3822" max="3822" width="10.140625" style="5" customWidth="1"/>
    <col min="3823" max="3823" width="50.28515625" style="5" customWidth="1"/>
    <col min="3824" max="3824" width="13.42578125" style="5" customWidth="1"/>
    <col min="3825" max="3825" width="14.42578125" style="5" customWidth="1"/>
    <col min="3826" max="3828" width="17" style="5" customWidth="1"/>
    <col min="3829" max="3829" width="15.42578125" style="5" customWidth="1"/>
    <col min="3830" max="4076" width="9.140625" style="5"/>
    <col min="4077" max="4077" width="6.140625" style="5" customWidth="1"/>
    <col min="4078" max="4078" width="10.140625" style="5" customWidth="1"/>
    <col min="4079" max="4079" width="50.28515625" style="5" customWidth="1"/>
    <col min="4080" max="4080" width="13.42578125" style="5" customWidth="1"/>
    <col min="4081" max="4081" width="14.42578125" style="5" customWidth="1"/>
    <col min="4082" max="4084" width="17" style="5" customWidth="1"/>
    <col min="4085" max="4085" width="15.42578125" style="5" customWidth="1"/>
    <col min="4086" max="4332" width="9.140625" style="5"/>
    <col min="4333" max="4333" width="6.140625" style="5" customWidth="1"/>
    <col min="4334" max="4334" width="10.140625" style="5" customWidth="1"/>
    <col min="4335" max="4335" width="50.28515625" style="5" customWidth="1"/>
    <col min="4336" max="4336" width="13.42578125" style="5" customWidth="1"/>
    <col min="4337" max="4337" width="14.42578125" style="5" customWidth="1"/>
    <col min="4338" max="4340" width="17" style="5" customWidth="1"/>
    <col min="4341" max="4341" width="15.42578125" style="5" customWidth="1"/>
    <col min="4342" max="4588" width="9.140625" style="5"/>
    <col min="4589" max="4589" width="6.140625" style="5" customWidth="1"/>
    <col min="4590" max="4590" width="10.140625" style="5" customWidth="1"/>
    <col min="4591" max="4591" width="50.28515625" style="5" customWidth="1"/>
    <col min="4592" max="4592" width="13.42578125" style="5" customWidth="1"/>
    <col min="4593" max="4593" width="14.42578125" style="5" customWidth="1"/>
    <col min="4594" max="4596" width="17" style="5" customWidth="1"/>
    <col min="4597" max="4597" width="15.42578125" style="5" customWidth="1"/>
    <col min="4598" max="4844" width="9.140625" style="5"/>
    <col min="4845" max="4845" width="6.140625" style="5" customWidth="1"/>
    <col min="4846" max="4846" width="10.140625" style="5" customWidth="1"/>
    <col min="4847" max="4847" width="50.28515625" style="5" customWidth="1"/>
    <col min="4848" max="4848" width="13.42578125" style="5" customWidth="1"/>
    <col min="4849" max="4849" width="14.42578125" style="5" customWidth="1"/>
    <col min="4850" max="4852" width="17" style="5" customWidth="1"/>
    <col min="4853" max="4853" width="15.42578125" style="5" customWidth="1"/>
    <col min="4854" max="5100" width="9.140625" style="5"/>
    <col min="5101" max="5101" width="6.140625" style="5" customWidth="1"/>
    <col min="5102" max="5102" width="10.140625" style="5" customWidth="1"/>
    <col min="5103" max="5103" width="50.28515625" style="5" customWidth="1"/>
    <col min="5104" max="5104" width="13.42578125" style="5" customWidth="1"/>
    <col min="5105" max="5105" width="14.42578125" style="5" customWidth="1"/>
    <col min="5106" max="5108" width="17" style="5" customWidth="1"/>
    <col min="5109" max="5109" width="15.42578125" style="5" customWidth="1"/>
    <col min="5110" max="5356" width="9.140625" style="5"/>
    <col min="5357" max="5357" width="6.140625" style="5" customWidth="1"/>
    <col min="5358" max="5358" width="10.140625" style="5" customWidth="1"/>
    <col min="5359" max="5359" width="50.28515625" style="5" customWidth="1"/>
    <col min="5360" max="5360" width="13.42578125" style="5" customWidth="1"/>
    <col min="5361" max="5361" width="14.42578125" style="5" customWidth="1"/>
    <col min="5362" max="5364" width="17" style="5" customWidth="1"/>
    <col min="5365" max="5365" width="15.42578125" style="5" customWidth="1"/>
    <col min="5366" max="5612" width="9.140625" style="5"/>
    <col min="5613" max="5613" width="6.140625" style="5" customWidth="1"/>
    <col min="5614" max="5614" width="10.140625" style="5" customWidth="1"/>
    <col min="5615" max="5615" width="50.28515625" style="5" customWidth="1"/>
    <col min="5616" max="5616" width="13.42578125" style="5" customWidth="1"/>
    <col min="5617" max="5617" width="14.42578125" style="5" customWidth="1"/>
    <col min="5618" max="5620" width="17" style="5" customWidth="1"/>
    <col min="5621" max="5621" width="15.42578125" style="5" customWidth="1"/>
    <col min="5622" max="5868" width="9.140625" style="5"/>
    <col min="5869" max="5869" width="6.140625" style="5" customWidth="1"/>
    <col min="5870" max="5870" width="10.140625" style="5" customWidth="1"/>
    <col min="5871" max="5871" width="50.28515625" style="5" customWidth="1"/>
    <col min="5872" max="5872" width="13.42578125" style="5" customWidth="1"/>
    <col min="5873" max="5873" width="14.42578125" style="5" customWidth="1"/>
    <col min="5874" max="5876" width="17" style="5" customWidth="1"/>
    <col min="5877" max="5877" width="15.42578125" style="5" customWidth="1"/>
    <col min="5878" max="6124" width="9.140625" style="5"/>
    <col min="6125" max="6125" width="6.140625" style="5" customWidth="1"/>
    <col min="6126" max="6126" width="10.140625" style="5" customWidth="1"/>
    <col min="6127" max="6127" width="50.28515625" style="5" customWidth="1"/>
    <col min="6128" max="6128" width="13.42578125" style="5" customWidth="1"/>
    <col min="6129" max="6129" width="14.42578125" style="5" customWidth="1"/>
    <col min="6130" max="6132" width="17" style="5" customWidth="1"/>
    <col min="6133" max="6133" width="15.42578125" style="5" customWidth="1"/>
    <col min="6134" max="6380" width="9.140625" style="5"/>
    <col min="6381" max="6381" width="6.140625" style="5" customWidth="1"/>
    <col min="6382" max="6382" width="10.140625" style="5" customWidth="1"/>
    <col min="6383" max="6383" width="50.28515625" style="5" customWidth="1"/>
    <col min="6384" max="6384" width="13.42578125" style="5" customWidth="1"/>
    <col min="6385" max="6385" width="14.42578125" style="5" customWidth="1"/>
    <col min="6386" max="6388" width="17" style="5" customWidth="1"/>
    <col min="6389" max="6389" width="15.42578125" style="5" customWidth="1"/>
    <col min="6390" max="6636" width="9.140625" style="5"/>
    <col min="6637" max="6637" width="6.140625" style="5" customWidth="1"/>
    <col min="6638" max="6638" width="10.140625" style="5" customWidth="1"/>
    <col min="6639" max="6639" width="50.28515625" style="5" customWidth="1"/>
    <col min="6640" max="6640" width="13.42578125" style="5" customWidth="1"/>
    <col min="6641" max="6641" width="14.42578125" style="5" customWidth="1"/>
    <col min="6642" max="6644" width="17" style="5" customWidth="1"/>
    <col min="6645" max="6645" width="15.42578125" style="5" customWidth="1"/>
    <col min="6646" max="6892" width="9.140625" style="5"/>
    <col min="6893" max="6893" width="6.140625" style="5" customWidth="1"/>
    <col min="6894" max="6894" width="10.140625" style="5" customWidth="1"/>
    <col min="6895" max="6895" width="50.28515625" style="5" customWidth="1"/>
    <col min="6896" max="6896" width="13.42578125" style="5" customWidth="1"/>
    <col min="6897" max="6897" width="14.42578125" style="5" customWidth="1"/>
    <col min="6898" max="6900" width="17" style="5" customWidth="1"/>
    <col min="6901" max="6901" width="15.42578125" style="5" customWidth="1"/>
    <col min="6902" max="7148" width="9.140625" style="5"/>
    <col min="7149" max="7149" width="6.140625" style="5" customWidth="1"/>
    <col min="7150" max="7150" width="10.140625" style="5" customWidth="1"/>
    <col min="7151" max="7151" width="50.28515625" style="5" customWidth="1"/>
    <col min="7152" max="7152" width="13.42578125" style="5" customWidth="1"/>
    <col min="7153" max="7153" width="14.42578125" style="5" customWidth="1"/>
    <col min="7154" max="7156" width="17" style="5" customWidth="1"/>
    <col min="7157" max="7157" width="15.42578125" style="5" customWidth="1"/>
    <col min="7158" max="7404" width="9.140625" style="5"/>
    <col min="7405" max="7405" width="6.140625" style="5" customWidth="1"/>
    <col min="7406" max="7406" width="10.140625" style="5" customWidth="1"/>
    <col min="7407" max="7407" width="50.28515625" style="5" customWidth="1"/>
    <col min="7408" max="7408" width="13.42578125" style="5" customWidth="1"/>
    <col min="7409" max="7409" width="14.42578125" style="5" customWidth="1"/>
    <col min="7410" max="7412" width="17" style="5" customWidth="1"/>
    <col min="7413" max="7413" width="15.42578125" style="5" customWidth="1"/>
    <col min="7414" max="7660" width="9.140625" style="5"/>
    <col min="7661" max="7661" width="6.140625" style="5" customWidth="1"/>
    <col min="7662" max="7662" width="10.140625" style="5" customWidth="1"/>
    <col min="7663" max="7663" width="50.28515625" style="5" customWidth="1"/>
    <col min="7664" max="7664" width="13.42578125" style="5" customWidth="1"/>
    <col min="7665" max="7665" width="14.42578125" style="5" customWidth="1"/>
    <col min="7666" max="7668" width="17" style="5" customWidth="1"/>
    <col min="7669" max="7669" width="15.42578125" style="5" customWidth="1"/>
    <col min="7670" max="7916" width="9.140625" style="5"/>
    <col min="7917" max="7917" width="6.140625" style="5" customWidth="1"/>
    <col min="7918" max="7918" width="10.140625" style="5" customWidth="1"/>
    <col min="7919" max="7919" width="50.28515625" style="5" customWidth="1"/>
    <col min="7920" max="7920" width="13.42578125" style="5" customWidth="1"/>
    <col min="7921" max="7921" width="14.42578125" style="5" customWidth="1"/>
    <col min="7922" max="7924" width="17" style="5" customWidth="1"/>
    <col min="7925" max="7925" width="15.42578125" style="5" customWidth="1"/>
    <col min="7926" max="8172" width="9.140625" style="5"/>
    <col min="8173" max="8173" width="6.140625" style="5" customWidth="1"/>
    <col min="8174" max="8174" width="10.140625" style="5" customWidth="1"/>
    <col min="8175" max="8175" width="50.28515625" style="5" customWidth="1"/>
    <col min="8176" max="8176" width="13.42578125" style="5" customWidth="1"/>
    <col min="8177" max="8177" width="14.42578125" style="5" customWidth="1"/>
    <col min="8178" max="8180" width="17" style="5" customWidth="1"/>
    <col min="8181" max="8181" width="15.42578125" style="5" customWidth="1"/>
    <col min="8182" max="8428" width="9.140625" style="5"/>
    <col min="8429" max="8429" width="6.140625" style="5" customWidth="1"/>
    <col min="8430" max="8430" width="10.140625" style="5" customWidth="1"/>
    <col min="8431" max="8431" width="50.28515625" style="5" customWidth="1"/>
    <col min="8432" max="8432" width="13.42578125" style="5" customWidth="1"/>
    <col min="8433" max="8433" width="14.42578125" style="5" customWidth="1"/>
    <col min="8434" max="8436" width="17" style="5" customWidth="1"/>
    <col min="8437" max="8437" width="15.42578125" style="5" customWidth="1"/>
    <col min="8438" max="8684" width="9.140625" style="5"/>
    <col min="8685" max="8685" width="6.140625" style="5" customWidth="1"/>
    <col min="8686" max="8686" width="10.140625" style="5" customWidth="1"/>
    <col min="8687" max="8687" width="50.28515625" style="5" customWidth="1"/>
    <col min="8688" max="8688" width="13.42578125" style="5" customWidth="1"/>
    <col min="8689" max="8689" width="14.42578125" style="5" customWidth="1"/>
    <col min="8690" max="8692" width="17" style="5" customWidth="1"/>
    <col min="8693" max="8693" width="15.42578125" style="5" customWidth="1"/>
    <col min="8694" max="8940" width="9.140625" style="5"/>
    <col min="8941" max="8941" width="6.140625" style="5" customWidth="1"/>
    <col min="8942" max="8942" width="10.140625" style="5" customWidth="1"/>
    <col min="8943" max="8943" width="50.28515625" style="5" customWidth="1"/>
    <col min="8944" max="8944" width="13.42578125" style="5" customWidth="1"/>
    <col min="8945" max="8945" width="14.42578125" style="5" customWidth="1"/>
    <col min="8946" max="8948" width="17" style="5" customWidth="1"/>
    <col min="8949" max="8949" width="15.42578125" style="5" customWidth="1"/>
    <col min="8950" max="9196" width="9.140625" style="5"/>
    <col min="9197" max="9197" width="6.140625" style="5" customWidth="1"/>
    <col min="9198" max="9198" width="10.140625" style="5" customWidth="1"/>
    <col min="9199" max="9199" width="50.28515625" style="5" customWidth="1"/>
    <col min="9200" max="9200" width="13.42578125" style="5" customWidth="1"/>
    <col min="9201" max="9201" width="14.42578125" style="5" customWidth="1"/>
    <col min="9202" max="9204" width="17" style="5" customWidth="1"/>
    <col min="9205" max="9205" width="15.42578125" style="5" customWidth="1"/>
    <col min="9206" max="9452" width="9.140625" style="5"/>
    <col min="9453" max="9453" width="6.140625" style="5" customWidth="1"/>
    <col min="9454" max="9454" width="10.140625" style="5" customWidth="1"/>
    <col min="9455" max="9455" width="50.28515625" style="5" customWidth="1"/>
    <col min="9456" max="9456" width="13.42578125" style="5" customWidth="1"/>
    <col min="9457" max="9457" width="14.42578125" style="5" customWidth="1"/>
    <col min="9458" max="9460" width="17" style="5" customWidth="1"/>
    <col min="9461" max="9461" width="15.42578125" style="5" customWidth="1"/>
    <col min="9462" max="9708" width="9.140625" style="5"/>
    <col min="9709" max="9709" width="6.140625" style="5" customWidth="1"/>
    <col min="9710" max="9710" width="10.140625" style="5" customWidth="1"/>
    <col min="9711" max="9711" width="50.28515625" style="5" customWidth="1"/>
    <col min="9712" max="9712" width="13.42578125" style="5" customWidth="1"/>
    <col min="9713" max="9713" width="14.42578125" style="5" customWidth="1"/>
    <col min="9714" max="9716" width="17" style="5" customWidth="1"/>
    <col min="9717" max="9717" width="15.42578125" style="5" customWidth="1"/>
    <col min="9718" max="9964" width="9.140625" style="5"/>
    <col min="9965" max="9965" width="6.140625" style="5" customWidth="1"/>
    <col min="9966" max="9966" width="10.140625" style="5" customWidth="1"/>
    <col min="9967" max="9967" width="50.28515625" style="5" customWidth="1"/>
    <col min="9968" max="9968" width="13.42578125" style="5" customWidth="1"/>
    <col min="9969" max="9969" width="14.42578125" style="5" customWidth="1"/>
    <col min="9970" max="9972" width="17" style="5" customWidth="1"/>
    <col min="9973" max="9973" width="15.42578125" style="5" customWidth="1"/>
    <col min="9974" max="10220" width="9.140625" style="5"/>
    <col min="10221" max="10221" width="6.140625" style="5" customWidth="1"/>
    <col min="10222" max="10222" width="10.140625" style="5" customWidth="1"/>
    <col min="10223" max="10223" width="50.28515625" style="5" customWidth="1"/>
    <col min="10224" max="10224" width="13.42578125" style="5" customWidth="1"/>
    <col min="10225" max="10225" width="14.42578125" style="5" customWidth="1"/>
    <col min="10226" max="10228" width="17" style="5" customWidth="1"/>
    <col min="10229" max="10229" width="15.42578125" style="5" customWidth="1"/>
    <col min="10230" max="10476" width="9.140625" style="5"/>
    <col min="10477" max="10477" width="6.140625" style="5" customWidth="1"/>
    <col min="10478" max="10478" width="10.140625" style="5" customWidth="1"/>
    <col min="10479" max="10479" width="50.28515625" style="5" customWidth="1"/>
    <col min="10480" max="10480" width="13.42578125" style="5" customWidth="1"/>
    <col min="10481" max="10481" width="14.42578125" style="5" customWidth="1"/>
    <col min="10482" max="10484" width="17" style="5" customWidth="1"/>
    <col min="10485" max="10485" width="15.42578125" style="5" customWidth="1"/>
    <col min="10486" max="10732" width="9.140625" style="5"/>
    <col min="10733" max="10733" width="6.140625" style="5" customWidth="1"/>
    <col min="10734" max="10734" width="10.140625" style="5" customWidth="1"/>
    <col min="10735" max="10735" width="50.28515625" style="5" customWidth="1"/>
    <col min="10736" max="10736" width="13.42578125" style="5" customWidth="1"/>
    <col min="10737" max="10737" width="14.42578125" style="5" customWidth="1"/>
    <col min="10738" max="10740" width="17" style="5" customWidth="1"/>
    <col min="10741" max="10741" width="15.42578125" style="5" customWidth="1"/>
    <col min="10742" max="10988" width="9.140625" style="5"/>
    <col min="10989" max="10989" width="6.140625" style="5" customWidth="1"/>
    <col min="10990" max="10990" width="10.140625" style="5" customWidth="1"/>
    <col min="10991" max="10991" width="50.28515625" style="5" customWidth="1"/>
    <col min="10992" max="10992" width="13.42578125" style="5" customWidth="1"/>
    <col min="10993" max="10993" width="14.42578125" style="5" customWidth="1"/>
    <col min="10994" max="10996" width="17" style="5" customWidth="1"/>
    <col min="10997" max="10997" width="15.42578125" style="5" customWidth="1"/>
    <col min="10998" max="11244" width="9.140625" style="5"/>
    <col min="11245" max="11245" width="6.140625" style="5" customWidth="1"/>
    <col min="11246" max="11246" width="10.140625" style="5" customWidth="1"/>
    <col min="11247" max="11247" width="50.28515625" style="5" customWidth="1"/>
    <col min="11248" max="11248" width="13.42578125" style="5" customWidth="1"/>
    <col min="11249" max="11249" width="14.42578125" style="5" customWidth="1"/>
    <col min="11250" max="11252" width="17" style="5" customWidth="1"/>
    <col min="11253" max="11253" width="15.42578125" style="5" customWidth="1"/>
    <col min="11254" max="11500" width="9.140625" style="5"/>
    <col min="11501" max="11501" width="6.140625" style="5" customWidth="1"/>
    <col min="11502" max="11502" width="10.140625" style="5" customWidth="1"/>
    <col min="11503" max="11503" width="50.28515625" style="5" customWidth="1"/>
    <col min="11504" max="11504" width="13.42578125" style="5" customWidth="1"/>
    <col min="11505" max="11505" width="14.42578125" style="5" customWidth="1"/>
    <col min="11506" max="11508" width="17" style="5" customWidth="1"/>
    <col min="11509" max="11509" width="15.42578125" style="5" customWidth="1"/>
    <col min="11510" max="11756" width="9.140625" style="5"/>
    <col min="11757" max="11757" width="6.140625" style="5" customWidth="1"/>
    <col min="11758" max="11758" width="10.140625" style="5" customWidth="1"/>
    <col min="11759" max="11759" width="50.28515625" style="5" customWidth="1"/>
    <col min="11760" max="11760" width="13.42578125" style="5" customWidth="1"/>
    <col min="11761" max="11761" width="14.42578125" style="5" customWidth="1"/>
    <col min="11762" max="11764" width="17" style="5" customWidth="1"/>
    <col min="11765" max="11765" width="15.42578125" style="5" customWidth="1"/>
    <col min="11766" max="12012" width="9.140625" style="5"/>
    <col min="12013" max="12013" width="6.140625" style="5" customWidth="1"/>
    <col min="12014" max="12014" width="10.140625" style="5" customWidth="1"/>
    <col min="12015" max="12015" width="50.28515625" style="5" customWidth="1"/>
    <col min="12016" max="12016" width="13.42578125" style="5" customWidth="1"/>
    <col min="12017" max="12017" width="14.42578125" style="5" customWidth="1"/>
    <col min="12018" max="12020" width="17" style="5" customWidth="1"/>
    <col min="12021" max="12021" width="15.42578125" style="5" customWidth="1"/>
    <col min="12022" max="12268" width="9.140625" style="5"/>
    <col min="12269" max="12269" width="6.140625" style="5" customWidth="1"/>
    <col min="12270" max="12270" width="10.140625" style="5" customWidth="1"/>
    <col min="12271" max="12271" width="50.28515625" style="5" customWidth="1"/>
    <col min="12272" max="12272" width="13.42578125" style="5" customWidth="1"/>
    <col min="12273" max="12273" width="14.42578125" style="5" customWidth="1"/>
    <col min="12274" max="12276" width="17" style="5" customWidth="1"/>
    <col min="12277" max="12277" width="15.42578125" style="5" customWidth="1"/>
    <col min="12278" max="12524" width="9.140625" style="5"/>
    <col min="12525" max="12525" width="6.140625" style="5" customWidth="1"/>
    <col min="12526" max="12526" width="10.140625" style="5" customWidth="1"/>
    <col min="12527" max="12527" width="50.28515625" style="5" customWidth="1"/>
    <col min="12528" max="12528" width="13.42578125" style="5" customWidth="1"/>
    <col min="12529" max="12529" width="14.42578125" style="5" customWidth="1"/>
    <col min="12530" max="12532" width="17" style="5" customWidth="1"/>
    <col min="12533" max="12533" width="15.42578125" style="5" customWidth="1"/>
    <col min="12534" max="12780" width="9.140625" style="5"/>
    <col min="12781" max="12781" width="6.140625" style="5" customWidth="1"/>
    <col min="12782" max="12782" width="10.140625" style="5" customWidth="1"/>
    <col min="12783" max="12783" width="50.28515625" style="5" customWidth="1"/>
    <col min="12784" max="12784" width="13.42578125" style="5" customWidth="1"/>
    <col min="12785" max="12785" width="14.42578125" style="5" customWidth="1"/>
    <col min="12786" max="12788" width="17" style="5" customWidth="1"/>
    <col min="12789" max="12789" width="15.42578125" style="5" customWidth="1"/>
    <col min="12790" max="13036" width="9.140625" style="5"/>
    <col min="13037" max="13037" width="6.140625" style="5" customWidth="1"/>
    <col min="13038" max="13038" width="10.140625" style="5" customWidth="1"/>
    <col min="13039" max="13039" width="50.28515625" style="5" customWidth="1"/>
    <col min="13040" max="13040" width="13.42578125" style="5" customWidth="1"/>
    <col min="13041" max="13041" width="14.42578125" style="5" customWidth="1"/>
    <col min="13042" max="13044" width="17" style="5" customWidth="1"/>
    <col min="13045" max="13045" width="15.42578125" style="5" customWidth="1"/>
    <col min="13046" max="13292" width="9.140625" style="5"/>
    <col min="13293" max="13293" width="6.140625" style="5" customWidth="1"/>
    <col min="13294" max="13294" width="10.140625" style="5" customWidth="1"/>
    <col min="13295" max="13295" width="50.28515625" style="5" customWidth="1"/>
    <col min="13296" max="13296" width="13.42578125" style="5" customWidth="1"/>
    <col min="13297" max="13297" width="14.42578125" style="5" customWidth="1"/>
    <col min="13298" max="13300" width="17" style="5" customWidth="1"/>
    <col min="13301" max="13301" width="15.42578125" style="5" customWidth="1"/>
    <col min="13302" max="13548" width="9.140625" style="5"/>
    <col min="13549" max="13549" width="6.140625" style="5" customWidth="1"/>
    <col min="13550" max="13550" width="10.140625" style="5" customWidth="1"/>
    <col min="13551" max="13551" width="50.28515625" style="5" customWidth="1"/>
    <col min="13552" max="13552" width="13.42578125" style="5" customWidth="1"/>
    <col min="13553" max="13553" width="14.42578125" style="5" customWidth="1"/>
    <col min="13554" max="13556" width="17" style="5" customWidth="1"/>
    <col min="13557" max="13557" width="15.42578125" style="5" customWidth="1"/>
    <col min="13558" max="13804" width="9.140625" style="5"/>
    <col min="13805" max="13805" width="6.140625" style="5" customWidth="1"/>
    <col min="13806" max="13806" width="10.140625" style="5" customWidth="1"/>
    <col min="13807" max="13807" width="50.28515625" style="5" customWidth="1"/>
    <col min="13808" max="13808" width="13.42578125" style="5" customWidth="1"/>
    <col min="13809" max="13809" width="14.42578125" style="5" customWidth="1"/>
    <col min="13810" max="13812" width="17" style="5" customWidth="1"/>
    <col min="13813" max="13813" width="15.42578125" style="5" customWidth="1"/>
    <col min="13814" max="14060" width="9.140625" style="5"/>
    <col min="14061" max="14061" width="6.140625" style="5" customWidth="1"/>
    <col min="14062" max="14062" width="10.140625" style="5" customWidth="1"/>
    <col min="14063" max="14063" width="50.28515625" style="5" customWidth="1"/>
    <col min="14064" max="14064" width="13.42578125" style="5" customWidth="1"/>
    <col min="14065" max="14065" width="14.42578125" style="5" customWidth="1"/>
    <col min="14066" max="14068" width="17" style="5" customWidth="1"/>
    <col min="14069" max="14069" width="15.42578125" style="5" customWidth="1"/>
    <col min="14070" max="14316" width="9.140625" style="5"/>
    <col min="14317" max="14317" width="6.140625" style="5" customWidth="1"/>
    <col min="14318" max="14318" width="10.140625" style="5" customWidth="1"/>
    <col min="14319" max="14319" width="50.28515625" style="5" customWidth="1"/>
    <col min="14320" max="14320" width="13.42578125" style="5" customWidth="1"/>
    <col min="14321" max="14321" width="14.42578125" style="5" customWidth="1"/>
    <col min="14322" max="14324" width="17" style="5" customWidth="1"/>
    <col min="14325" max="14325" width="15.42578125" style="5" customWidth="1"/>
    <col min="14326" max="14572" width="9.140625" style="5"/>
    <col min="14573" max="14573" width="6.140625" style="5" customWidth="1"/>
    <col min="14574" max="14574" width="10.140625" style="5" customWidth="1"/>
    <col min="14575" max="14575" width="50.28515625" style="5" customWidth="1"/>
    <col min="14576" max="14576" width="13.42578125" style="5" customWidth="1"/>
    <col min="14577" max="14577" width="14.42578125" style="5" customWidth="1"/>
    <col min="14578" max="14580" width="17" style="5" customWidth="1"/>
    <col min="14581" max="14581" width="15.42578125" style="5" customWidth="1"/>
    <col min="14582" max="14828" width="9.140625" style="5"/>
    <col min="14829" max="14829" width="6.140625" style="5" customWidth="1"/>
    <col min="14830" max="14830" width="10.140625" style="5" customWidth="1"/>
    <col min="14831" max="14831" width="50.28515625" style="5" customWidth="1"/>
    <col min="14832" max="14832" width="13.42578125" style="5" customWidth="1"/>
    <col min="14833" max="14833" width="14.42578125" style="5" customWidth="1"/>
    <col min="14834" max="14836" width="17" style="5" customWidth="1"/>
    <col min="14837" max="14837" width="15.42578125" style="5" customWidth="1"/>
    <col min="14838" max="15084" width="9.140625" style="5"/>
    <col min="15085" max="15085" width="6.140625" style="5" customWidth="1"/>
    <col min="15086" max="15086" width="10.140625" style="5" customWidth="1"/>
    <col min="15087" max="15087" width="50.28515625" style="5" customWidth="1"/>
    <col min="15088" max="15088" width="13.42578125" style="5" customWidth="1"/>
    <col min="15089" max="15089" width="14.42578125" style="5" customWidth="1"/>
    <col min="15090" max="15092" width="17" style="5" customWidth="1"/>
    <col min="15093" max="15093" width="15.42578125" style="5" customWidth="1"/>
    <col min="15094" max="15340" width="9.140625" style="5"/>
    <col min="15341" max="15341" width="6.140625" style="5" customWidth="1"/>
    <col min="15342" max="15342" width="10.140625" style="5" customWidth="1"/>
    <col min="15343" max="15343" width="50.28515625" style="5" customWidth="1"/>
    <col min="15344" max="15344" width="13.42578125" style="5" customWidth="1"/>
    <col min="15345" max="15345" width="14.42578125" style="5" customWidth="1"/>
    <col min="15346" max="15348" width="17" style="5" customWidth="1"/>
    <col min="15349" max="15349" width="15.42578125" style="5" customWidth="1"/>
    <col min="15350" max="15596" width="9.140625" style="5"/>
    <col min="15597" max="15597" width="6.140625" style="5" customWidth="1"/>
    <col min="15598" max="15598" width="10.140625" style="5" customWidth="1"/>
    <col min="15599" max="15599" width="50.28515625" style="5" customWidth="1"/>
    <col min="15600" max="15600" width="13.42578125" style="5" customWidth="1"/>
    <col min="15601" max="15601" width="14.42578125" style="5" customWidth="1"/>
    <col min="15602" max="15604" width="17" style="5" customWidth="1"/>
    <col min="15605" max="15605" width="15.42578125" style="5" customWidth="1"/>
    <col min="15606" max="15852" width="9.140625" style="5"/>
    <col min="15853" max="15853" width="6.140625" style="5" customWidth="1"/>
    <col min="15854" max="15854" width="10.140625" style="5" customWidth="1"/>
    <col min="15855" max="15855" width="50.28515625" style="5" customWidth="1"/>
    <col min="15856" max="15856" width="13.42578125" style="5" customWidth="1"/>
    <col min="15857" max="15857" width="14.42578125" style="5" customWidth="1"/>
    <col min="15858" max="15860" width="17" style="5" customWidth="1"/>
    <col min="15861" max="15861" width="15.42578125" style="5" customWidth="1"/>
    <col min="15862" max="16108" width="9.140625" style="5"/>
    <col min="16109" max="16109" width="6.140625" style="5" customWidth="1"/>
    <col min="16110" max="16110" width="10.140625" style="5" customWidth="1"/>
    <col min="16111" max="16111" width="50.28515625" style="5" customWidth="1"/>
    <col min="16112" max="16112" width="13.42578125" style="5" customWidth="1"/>
    <col min="16113" max="16113" width="14.42578125" style="5" customWidth="1"/>
    <col min="16114" max="16116" width="17" style="5" customWidth="1"/>
    <col min="16117" max="16117" width="15.42578125" style="5" customWidth="1"/>
    <col min="16118" max="16384" width="9.140625" style="5"/>
  </cols>
  <sheetData>
    <row r="1" spans="1:22" ht="32.25" customHeight="1"/>
    <row r="2" spans="1:22" ht="27.95" customHeight="1">
      <c r="C2" s="9" t="s">
        <v>12</v>
      </c>
    </row>
    <row r="3" spans="1:22" ht="27.95" customHeight="1">
      <c r="C3" s="10" t="s">
        <v>70</v>
      </c>
    </row>
    <row r="4" spans="1:22" ht="27.95" customHeight="1">
      <c r="C4" s="99" t="s">
        <v>13</v>
      </c>
    </row>
    <row r="5" spans="1:22" ht="15.95" customHeight="1">
      <c r="C5" s="11"/>
    </row>
    <row r="6" spans="1:22" ht="6" customHeight="1">
      <c r="C6" s="12"/>
    </row>
    <row r="7" spans="1:22" s="17" customFormat="1" ht="33.75" customHeight="1">
      <c r="A7" s="13" t="s">
        <v>14</v>
      </c>
      <c r="B7" s="14" t="s">
        <v>15</v>
      </c>
      <c r="C7" s="14" t="s">
        <v>16</v>
      </c>
      <c r="D7" s="3" t="s">
        <v>2</v>
      </c>
      <c r="E7" s="3" t="s">
        <v>3</v>
      </c>
      <c r="F7" s="15" t="s">
        <v>17</v>
      </c>
      <c r="G7" s="15" t="s">
        <v>18</v>
      </c>
      <c r="H7" s="15" t="s">
        <v>4</v>
      </c>
      <c r="I7" s="16" t="s">
        <v>5</v>
      </c>
      <c r="J7" s="16" t="s">
        <v>19</v>
      </c>
      <c r="K7" s="13" t="s">
        <v>20</v>
      </c>
      <c r="L7" s="13" t="s">
        <v>6</v>
      </c>
      <c r="M7" s="3" t="s">
        <v>7</v>
      </c>
      <c r="N7" s="3" t="s">
        <v>8</v>
      </c>
      <c r="O7" s="15" t="s">
        <v>9</v>
      </c>
      <c r="P7" s="13" t="s">
        <v>71</v>
      </c>
      <c r="Q7" s="15" t="s">
        <v>72</v>
      </c>
      <c r="R7" s="15" t="s">
        <v>73</v>
      </c>
      <c r="S7" s="15" t="s">
        <v>74</v>
      </c>
      <c r="T7" s="13" t="s">
        <v>75</v>
      </c>
      <c r="U7" s="69" t="s">
        <v>76</v>
      </c>
      <c r="V7" s="13" t="s">
        <v>77</v>
      </c>
    </row>
    <row r="8" spans="1:22" ht="15.95" customHeight="1">
      <c r="A8" s="18">
        <v>1</v>
      </c>
      <c r="B8" s="19" t="s">
        <v>10</v>
      </c>
      <c r="C8" s="81" t="s">
        <v>55</v>
      </c>
      <c r="D8" s="70">
        <v>4104</v>
      </c>
      <c r="E8" s="70">
        <v>4104</v>
      </c>
      <c r="F8" s="20">
        <v>3344</v>
      </c>
      <c r="G8" s="21">
        <f t="shared" ref="G8:G27" si="0">D8+E8+F8</f>
        <v>11552</v>
      </c>
      <c r="H8" s="20">
        <v>3344</v>
      </c>
      <c r="I8" s="22">
        <v>3344</v>
      </c>
      <c r="J8" s="22">
        <v>3344</v>
      </c>
      <c r="K8" s="21">
        <f>H8+I8+J8</f>
        <v>10032</v>
      </c>
      <c r="L8" s="20">
        <f>G8+K8</f>
        <v>21584</v>
      </c>
      <c r="M8" s="70">
        <v>3154</v>
      </c>
      <c r="N8" s="70">
        <v>3154</v>
      </c>
      <c r="O8" s="23">
        <v>3154</v>
      </c>
      <c r="P8" s="37">
        <f>M8+N8+O8</f>
        <v>9462</v>
      </c>
      <c r="Q8" s="71">
        <v>3458</v>
      </c>
      <c r="R8" s="72">
        <v>0</v>
      </c>
      <c r="S8" s="72">
        <v>0</v>
      </c>
      <c r="T8" s="24">
        <f>Q8+R8+S8</f>
        <v>3458</v>
      </c>
      <c r="U8" s="73">
        <f>P8+T8</f>
        <v>12920</v>
      </c>
      <c r="V8" s="24">
        <f>L8+U8</f>
        <v>34504</v>
      </c>
    </row>
    <row r="9" spans="1:22" ht="15.95" customHeight="1">
      <c r="A9" s="18">
        <v>2</v>
      </c>
      <c r="B9" s="25" t="s">
        <v>21</v>
      </c>
      <c r="C9" s="82" t="s">
        <v>56</v>
      </c>
      <c r="D9" s="70">
        <v>4674</v>
      </c>
      <c r="E9" s="70">
        <v>4674</v>
      </c>
      <c r="F9" s="20">
        <v>4104</v>
      </c>
      <c r="G9" s="21">
        <f t="shared" si="0"/>
        <v>13452</v>
      </c>
      <c r="H9" s="20">
        <v>4104</v>
      </c>
      <c r="I9" s="22">
        <v>4104</v>
      </c>
      <c r="J9" s="22">
        <v>4104</v>
      </c>
      <c r="K9" s="21">
        <f t="shared" ref="K9:K26" si="1">H9+I9+J9</f>
        <v>12312</v>
      </c>
      <c r="L9" s="20">
        <f t="shared" ref="L9:L26" si="2">G9+K9</f>
        <v>25764</v>
      </c>
      <c r="M9" s="70">
        <v>3762</v>
      </c>
      <c r="N9" s="70">
        <v>3724</v>
      </c>
      <c r="O9" s="23">
        <v>3800</v>
      </c>
      <c r="P9" s="37">
        <f t="shared" ref="P9:P26" si="3">M9+N9+O9</f>
        <v>11286</v>
      </c>
      <c r="Q9" s="71">
        <v>4104</v>
      </c>
      <c r="R9" s="72">
        <v>0</v>
      </c>
      <c r="S9" s="72">
        <v>0</v>
      </c>
      <c r="T9" s="24">
        <f t="shared" ref="T9:T26" si="4">Q9+R9+S9</f>
        <v>4104</v>
      </c>
      <c r="U9" s="73">
        <f t="shared" ref="U9:U26" si="5">P9+T9</f>
        <v>15390</v>
      </c>
      <c r="V9" s="24">
        <f t="shared" ref="V9:V26" si="6">L9+U9</f>
        <v>41154</v>
      </c>
    </row>
    <row r="10" spans="1:22" ht="15.95" customHeight="1">
      <c r="A10" s="18">
        <v>3</v>
      </c>
      <c r="B10" s="25" t="s">
        <v>22</v>
      </c>
      <c r="C10" s="81" t="s">
        <v>57</v>
      </c>
      <c r="D10" s="70">
        <v>17442</v>
      </c>
      <c r="E10" s="70">
        <v>17632</v>
      </c>
      <c r="F10" s="20">
        <v>15314</v>
      </c>
      <c r="G10" s="21">
        <f t="shared" si="0"/>
        <v>50388</v>
      </c>
      <c r="H10" s="20">
        <v>18278</v>
      </c>
      <c r="I10" s="22">
        <v>13680</v>
      </c>
      <c r="J10" s="22">
        <v>13186</v>
      </c>
      <c r="K10" s="21">
        <f t="shared" si="1"/>
        <v>45144</v>
      </c>
      <c r="L10" s="20">
        <f t="shared" si="2"/>
        <v>95532</v>
      </c>
      <c r="M10" s="70">
        <v>14022</v>
      </c>
      <c r="N10" s="70">
        <v>14022</v>
      </c>
      <c r="O10" s="23">
        <v>14022</v>
      </c>
      <c r="P10" s="37">
        <f t="shared" si="3"/>
        <v>42066</v>
      </c>
      <c r="Q10" s="71">
        <v>15276</v>
      </c>
      <c r="R10" s="72">
        <v>0</v>
      </c>
      <c r="S10" s="72">
        <v>0</v>
      </c>
      <c r="T10" s="24">
        <f t="shared" si="4"/>
        <v>15276</v>
      </c>
      <c r="U10" s="73">
        <f t="shared" si="5"/>
        <v>57342</v>
      </c>
      <c r="V10" s="24">
        <f t="shared" si="6"/>
        <v>152874</v>
      </c>
    </row>
    <row r="11" spans="1:22" ht="15.95" customHeight="1">
      <c r="A11" s="18">
        <v>4</v>
      </c>
      <c r="B11" s="18" t="s">
        <v>23</v>
      </c>
      <c r="C11" s="83" t="s">
        <v>24</v>
      </c>
      <c r="D11" s="70">
        <v>342</v>
      </c>
      <c r="E11" s="70">
        <v>304</v>
      </c>
      <c r="F11" s="20">
        <v>304</v>
      </c>
      <c r="G11" s="21">
        <f t="shared" si="0"/>
        <v>950</v>
      </c>
      <c r="H11" s="20">
        <v>266</v>
      </c>
      <c r="I11" s="22">
        <v>380</v>
      </c>
      <c r="J11" s="22">
        <v>304</v>
      </c>
      <c r="K11" s="21">
        <f t="shared" si="1"/>
        <v>950</v>
      </c>
      <c r="L11" s="20">
        <f t="shared" si="2"/>
        <v>1900</v>
      </c>
      <c r="M11" s="70">
        <v>266</v>
      </c>
      <c r="N11" s="70">
        <v>228</v>
      </c>
      <c r="O11" s="23">
        <v>304</v>
      </c>
      <c r="P11" s="37">
        <f t="shared" si="3"/>
        <v>798</v>
      </c>
      <c r="Q11" s="71">
        <v>304</v>
      </c>
      <c r="R11" s="72">
        <v>0</v>
      </c>
      <c r="S11" s="72">
        <v>0</v>
      </c>
      <c r="T11" s="24">
        <f t="shared" si="4"/>
        <v>304</v>
      </c>
      <c r="U11" s="73">
        <f t="shared" si="5"/>
        <v>1102</v>
      </c>
      <c r="V11" s="24">
        <f t="shared" si="6"/>
        <v>3002</v>
      </c>
    </row>
    <row r="12" spans="1:22" ht="15.95" customHeight="1">
      <c r="A12" s="18">
        <v>5</v>
      </c>
      <c r="B12" s="18" t="s">
        <v>25</v>
      </c>
      <c r="C12" s="83" t="s">
        <v>26</v>
      </c>
      <c r="D12" s="70">
        <v>6688</v>
      </c>
      <c r="E12" s="70">
        <v>6688</v>
      </c>
      <c r="F12" s="20">
        <v>5966</v>
      </c>
      <c r="G12" s="21">
        <f t="shared" si="0"/>
        <v>19342</v>
      </c>
      <c r="H12" s="20">
        <v>5966</v>
      </c>
      <c r="I12" s="22">
        <v>5966</v>
      </c>
      <c r="J12" s="22">
        <v>5966</v>
      </c>
      <c r="K12" s="21">
        <f t="shared" si="1"/>
        <v>17898</v>
      </c>
      <c r="L12" s="20">
        <f t="shared" si="2"/>
        <v>37240</v>
      </c>
      <c r="M12" s="70">
        <v>5472</v>
      </c>
      <c r="N12" s="70">
        <v>5472</v>
      </c>
      <c r="O12" s="23">
        <v>5472</v>
      </c>
      <c r="P12" s="37">
        <f t="shared" si="3"/>
        <v>16416</v>
      </c>
      <c r="Q12" s="71">
        <v>5966</v>
      </c>
      <c r="R12" s="72">
        <v>0</v>
      </c>
      <c r="S12" s="72">
        <v>0</v>
      </c>
      <c r="T12" s="24">
        <f t="shared" si="4"/>
        <v>5966</v>
      </c>
      <c r="U12" s="73">
        <f t="shared" si="5"/>
        <v>22382</v>
      </c>
      <c r="V12" s="24">
        <f t="shared" si="6"/>
        <v>59622</v>
      </c>
    </row>
    <row r="13" spans="1:22" ht="15.95" customHeight="1">
      <c r="A13" s="18">
        <v>6</v>
      </c>
      <c r="B13" s="18" t="s">
        <v>27</v>
      </c>
      <c r="C13" s="84" t="s">
        <v>28</v>
      </c>
      <c r="D13" s="70">
        <v>1976</v>
      </c>
      <c r="E13" s="70">
        <v>1976</v>
      </c>
      <c r="F13" s="20">
        <v>1748</v>
      </c>
      <c r="G13" s="21">
        <f t="shared" si="0"/>
        <v>5700</v>
      </c>
      <c r="H13" s="20">
        <v>1748</v>
      </c>
      <c r="I13" s="22">
        <v>1748</v>
      </c>
      <c r="J13" s="22">
        <v>1748</v>
      </c>
      <c r="K13" s="21">
        <f t="shared" si="1"/>
        <v>5244</v>
      </c>
      <c r="L13" s="20">
        <f t="shared" si="2"/>
        <v>10944</v>
      </c>
      <c r="M13" s="70">
        <v>1596</v>
      </c>
      <c r="N13" s="70">
        <v>1596</v>
      </c>
      <c r="O13" s="23">
        <v>1596</v>
      </c>
      <c r="P13" s="37">
        <f t="shared" si="3"/>
        <v>4788</v>
      </c>
      <c r="Q13" s="71">
        <v>1748</v>
      </c>
      <c r="R13" s="72">
        <v>0</v>
      </c>
      <c r="S13" s="72">
        <v>0</v>
      </c>
      <c r="T13" s="24">
        <f t="shared" si="4"/>
        <v>1748</v>
      </c>
      <c r="U13" s="73">
        <f t="shared" si="5"/>
        <v>6536</v>
      </c>
      <c r="V13" s="24">
        <f t="shared" si="6"/>
        <v>17480</v>
      </c>
    </row>
    <row r="14" spans="1:22" ht="15.95" customHeight="1">
      <c r="A14" s="18">
        <v>7</v>
      </c>
      <c r="B14" s="19" t="s">
        <v>29</v>
      </c>
      <c r="C14" s="81" t="s">
        <v>58</v>
      </c>
      <c r="D14" s="70">
        <v>2356</v>
      </c>
      <c r="E14" s="70">
        <v>2508</v>
      </c>
      <c r="F14" s="20">
        <v>2128</v>
      </c>
      <c r="G14" s="21">
        <f t="shared" si="0"/>
        <v>6992</v>
      </c>
      <c r="H14" s="20">
        <v>2128</v>
      </c>
      <c r="I14" s="22">
        <v>2090</v>
      </c>
      <c r="J14" s="22">
        <v>2166</v>
      </c>
      <c r="K14" s="21">
        <f t="shared" si="1"/>
        <v>6384</v>
      </c>
      <c r="L14" s="20">
        <f t="shared" si="2"/>
        <v>13376</v>
      </c>
      <c r="M14" s="70">
        <v>1938</v>
      </c>
      <c r="N14" s="70">
        <v>1900</v>
      </c>
      <c r="O14" s="23">
        <v>2090</v>
      </c>
      <c r="P14" s="37">
        <f t="shared" si="3"/>
        <v>5928</v>
      </c>
      <c r="Q14" s="71">
        <v>2128</v>
      </c>
      <c r="R14" s="72">
        <v>0</v>
      </c>
      <c r="S14" s="72">
        <v>0</v>
      </c>
      <c r="T14" s="24">
        <f t="shared" si="4"/>
        <v>2128</v>
      </c>
      <c r="U14" s="73">
        <f t="shared" si="5"/>
        <v>8056</v>
      </c>
      <c r="V14" s="24">
        <f t="shared" si="6"/>
        <v>21432</v>
      </c>
    </row>
    <row r="15" spans="1:22" s="26" customFormat="1" ht="15.95" customHeight="1">
      <c r="A15" s="18">
        <v>8</v>
      </c>
      <c r="B15" s="25" t="s">
        <v>30</v>
      </c>
      <c r="C15" s="85" t="s">
        <v>59</v>
      </c>
      <c r="D15" s="70">
        <v>1444</v>
      </c>
      <c r="E15" s="70">
        <v>1520</v>
      </c>
      <c r="F15" s="20">
        <v>1368</v>
      </c>
      <c r="G15" s="21">
        <f t="shared" si="0"/>
        <v>4332</v>
      </c>
      <c r="H15" s="20">
        <v>1520</v>
      </c>
      <c r="I15" s="22">
        <v>1330</v>
      </c>
      <c r="J15" s="22">
        <v>1406</v>
      </c>
      <c r="K15" s="21">
        <f t="shared" si="1"/>
        <v>4256</v>
      </c>
      <c r="L15" s="20">
        <f t="shared" si="2"/>
        <v>8588</v>
      </c>
      <c r="M15" s="70">
        <v>1254</v>
      </c>
      <c r="N15" s="70">
        <v>1254</v>
      </c>
      <c r="O15" s="23">
        <v>1254</v>
      </c>
      <c r="P15" s="37">
        <f t="shared" si="3"/>
        <v>3762</v>
      </c>
      <c r="Q15" s="71">
        <v>1368</v>
      </c>
      <c r="R15" s="72">
        <v>0</v>
      </c>
      <c r="S15" s="72">
        <v>0</v>
      </c>
      <c r="T15" s="24">
        <f t="shared" si="4"/>
        <v>1368</v>
      </c>
      <c r="U15" s="73">
        <f t="shared" si="5"/>
        <v>5130</v>
      </c>
      <c r="V15" s="24">
        <f t="shared" si="6"/>
        <v>13718</v>
      </c>
    </row>
    <row r="16" spans="1:22" s="26" customFormat="1" ht="15.95" customHeight="1">
      <c r="A16" s="18">
        <v>9</v>
      </c>
      <c r="B16" s="25" t="s">
        <v>31</v>
      </c>
      <c r="C16" s="81" t="s">
        <v>60</v>
      </c>
      <c r="D16" s="70">
        <v>2090</v>
      </c>
      <c r="E16" s="70">
        <v>2090</v>
      </c>
      <c r="F16" s="20">
        <v>1786</v>
      </c>
      <c r="G16" s="21">
        <f t="shared" si="0"/>
        <v>5966</v>
      </c>
      <c r="H16" s="20">
        <v>2090</v>
      </c>
      <c r="I16" s="22">
        <v>1558</v>
      </c>
      <c r="J16" s="22">
        <v>1862</v>
      </c>
      <c r="K16" s="21">
        <f t="shared" si="1"/>
        <v>5510</v>
      </c>
      <c r="L16" s="20">
        <f t="shared" si="2"/>
        <v>11476</v>
      </c>
      <c r="M16" s="70">
        <v>1672</v>
      </c>
      <c r="N16" s="70">
        <v>1672</v>
      </c>
      <c r="O16" s="23">
        <v>1672</v>
      </c>
      <c r="P16" s="37">
        <f t="shared" si="3"/>
        <v>5016</v>
      </c>
      <c r="Q16" s="71">
        <v>1824</v>
      </c>
      <c r="R16" s="72">
        <v>0</v>
      </c>
      <c r="S16" s="72">
        <v>0</v>
      </c>
      <c r="T16" s="24">
        <f t="shared" si="4"/>
        <v>1824</v>
      </c>
      <c r="U16" s="73">
        <f t="shared" si="5"/>
        <v>6840</v>
      </c>
      <c r="V16" s="24">
        <f t="shared" si="6"/>
        <v>18316</v>
      </c>
    </row>
    <row r="17" spans="1:22" s="26" customFormat="1" ht="15.95" customHeight="1">
      <c r="A17" s="18">
        <v>10</v>
      </c>
      <c r="B17" s="25" t="s">
        <v>32</v>
      </c>
      <c r="C17" s="81" t="s">
        <v>61</v>
      </c>
      <c r="D17" s="70">
        <v>342</v>
      </c>
      <c r="E17" s="70">
        <v>342</v>
      </c>
      <c r="F17" s="20">
        <v>342</v>
      </c>
      <c r="G17" s="21">
        <f t="shared" si="0"/>
        <v>1026</v>
      </c>
      <c r="H17" s="20">
        <v>342</v>
      </c>
      <c r="I17" s="22">
        <v>342</v>
      </c>
      <c r="J17" s="22">
        <v>342</v>
      </c>
      <c r="K17" s="21">
        <f t="shared" si="1"/>
        <v>1026</v>
      </c>
      <c r="L17" s="20">
        <f t="shared" si="2"/>
        <v>2052</v>
      </c>
      <c r="M17" s="70">
        <v>304</v>
      </c>
      <c r="N17" s="70">
        <v>304</v>
      </c>
      <c r="O17" s="23">
        <v>304</v>
      </c>
      <c r="P17" s="37">
        <f t="shared" si="3"/>
        <v>912</v>
      </c>
      <c r="Q17" s="71">
        <v>342</v>
      </c>
      <c r="R17" s="72">
        <v>0</v>
      </c>
      <c r="S17" s="72">
        <v>0</v>
      </c>
      <c r="T17" s="24">
        <f t="shared" si="4"/>
        <v>342</v>
      </c>
      <c r="U17" s="73">
        <f t="shared" si="5"/>
        <v>1254</v>
      </c>
      <c r="V17" s="24">
        <f t="shared" si="6"/>
        <v>3306</v>
      </c>
    </row>
    <row r="18" spans="1:22" s="33" customFormat="1" ht="15.95" customHeight="1">
      <c r="A18" s="27">
        <v>11</v>
      </c>
      <c r="B18" s="28" t="s">
        <v>33</v>
      </c>
      <c r="C18" s="86" t="s">
        <v>34</v>
      </c>
      <c r="D18" s="74">
        <v>0</v>
      </c>
      <c r="E18" s="74">
        <v>0</v>
      </c>
      <c r="F18" s="29">
        <v>0</v>
      </c>
      <c r="G18" s="30">
        <f t="shared" si="0"/>
        <v>0</v>
      </c>
      <c r="H18" s="29">
        <v>0</v>
      </c>
      <c r="I18" s="29">
        <v>0</v>
      </c>
      <c r="J18" s="29">
        <v>0</v>
      </c>
      <c r="K18" s="30">
        <f t="shared" si="1"/>
        <v>0</v>
      </c>
      <c r="L18" s="29">
        <f t="shared" si="2"/>
        <v>0</v>
      </c>
      <c r="M18" s="74">
        <v>0</v>
      </c>
      <c r="N18" s="74"/>
      <c r="O18" s="31">
        <v>0</v>
      </c>
      <c r="P18" s="75">
        <f t="shared" si="3"/>
        <v>0</v>
      </c>
      <c r="Q18" s="76">
        <v>0</v>
      </c>
      <c r="R18" s="77">
        <v>0</v>
      </c>
      <c r="S18" s="77">
        <v>0</v>
      </c>
      <c r="T18" s="32">
        <f t="shared" si="4"/>
        <v>0</v>
      </c>
      <c r="U18" s="78">
        <f t="shared" si="5"/>
        <v>0</v>
      </c>
      <c r="V18" s="100">
        <f t="shared" si="6"/>
        <v>0</v>
      </c>
    </row>
    <row r="19" spans="1:22" s="26" customFormat="1" ht="15.95" customHeight="1">
      <c r="A19" s="18">
        <v>12</v>
      </c>
      <c r="B19" s="25" t="s">
        <v>35</v>
      </c>
      <c r="C19" s="81" t="s">
        <v>62</v>
      </c>
      <c r="D19" s="70">
        <v>1178</v>
      </c>
      <c r="E19" s="70">
        <v>1178</v>
      </c>
      <c r="F19" s="20">
        <v>1064</v>
      </c>
      <c r="G19" s="21">
        <f t="shared" si="0"/>
        <v>3420</v>
      </c>
      <c r="H19" s="20">
        <v>1064</v>
      </c>
      <c r="I19" s="22">
        <v>1026</v>
      </c>
      <c r="J19" s="22">
        <v>1102</v>
      </c>
      <c r="K19" s="21">
        <f t="shared" si="1"/>
        <v>3192</v>
      </c>
      <c r="L19" s="20">
        <f t="shared" si="2"/>
        <v>6612</v>
      </c>
      <c r="M19" s="70">
        <v>988</v>
      </c>
      <c r="N19" s="70">
        <v>988</v>
      </c>
      <c r="O19" s="23">
        <v>988</v>
      </c>
      <c r="P19" s="37">
        <f t="shared" si="3"/>
        <v>2964</v>
      </c>
      <c r="Q19" s="71">
        <v>1064</v>
      </c>
      <c r="R19" s="72">
        <v>0</v>
      </c>
      <c r="S19" s="72">
        <v>0</v>
      </c>
      <c r="T19" s="24">
        <f t="shared" si="4"/>
        <v>1064</v>
      </c>
      <c r="U19" s="73">
        <f t="shared" si="5"/>
        <v>4028</v>
      </c>
      <c r="V19" s="24">
        <f t="shared" si="6"/>
        <v>10640</v>
      </c>
    </row>
    <row r="20" spans="1:22" s="26" customFormat="1" ht="15.95" customHeight="1">
      <c r="A20" s="18">
        <v>13</v>
      </c>
      <c r="B20" s="25" t="s">
        <v>36</v>
      </c>
      <c r="C20" s="81" t="s">
        <v>63</v>
      </c>
      <c r="D20" s="70">
        <v>1482</v>
      </c>
      <c r="E20" s="70">
        <v>1444</v>
      </c>
      <c r="F20" s="20">
        <v>1292</v>
      </c>
      <c r="G20" s="21">
        <f t="shared" si="0"/>
        <v>4218</v>
      </c>
      <c r="H20" s="20">
        <v>1254</v>
      </c>
      <c r="I20" s="22">
        <v>1140</v>
      </c>
      <c r="J20" s="22">
        <v>1368</v>
      </c>
      <c r="K20" s="21">
        <f t="shared" si="1"/>
        <v>3762</v>
      </c>
      <c r="L20" s="20">
        <f t="shared" si="2"/>
        <v>7980</v>
      </c>
      <c r="M20" s="70">
        <v>1026</v>
      </c>
      <c r="N20" s="70">
        <v>1292</v>
      </c>
      <c r="O20" s="23">
        <v>1216</v>
      </c>
      <c r="P20" s="37">
        <f t="shared" si="3"/>
        <v>3534</v>
      </c>
      <c r="Q20" s="71">
        <v>1254</v>
      </c>
      <c r="R20" s="72">
        <v>0</v>
      </c>
      <c r="S20" s="72">
        <v>0</v>
      </c>
      <c r="T20" s="24">
        <f t="shared" si="4"/>
        <v>1254</v>
      </c>
      <c r="U20" s="73">
        <f t="shared" si="5"/>
        <v>4788</v>
      </c>
      <c r="V20" s="24">
        <f t="shared" si="6"/>
        <v>12768</v>
      </c>
    </row>
    <row r="21" spans="1:22" s="26" customFormat="1" ht="15.95" customHeight="1">
      <c r="A21" s="18">
        <v>14</v>
      </c>
      <c r="B21" s="18" t="s">
        <v>37</v>
      </c>
      <c r="C21" s="83" t="s">
        <v>64</v>
      </c>
      <c r="D21" s="70">
        <v>4902</v>
      </c>
      <c r="E21" s="70">
        <v>4978</v>
      </c>
      <c r="F21" s="20">
        <v>4332</v>
      </c>
      <c r="G21" s="21">
        <f t="shared" si="0"/>
        <v>14212</v>
      </c>
      <c r="H21" s="20">
        <v>4408</v>
      </c>
      <c r="I21" s="22">
        <v>5092</v>
      </c>
      <c r="J21" s="22">
        <v>3648</v>
      </c>
      <c r="K21" s="21">
        <f t="shared" si="1"/>
        <v>13148</v>
      </c>
      <c r="L21" s="20">
        <f t="shared" si="2"/>
        <v>27360</v>
      </c>
      <c r="M21" s="70">
        <v>4028</v>
      </c>
      <c r="N21" s="70">
        <v>4522</v>
      </c>
      <c r="O21" s="23">
        <v>3534</v>
      </c>
      <c r="P21" s="37">
        <f t="shared" si="3"/>
        <v>12084</v>
      </c>
      <c r="Q21" s="71">
        <v>4446</v>
      </c>
      <c r="R21" s="72">
        <v>0</v>
      </c>
      <c r="S21" s="72">
        <v>0</v>
      </c>
      <c r="T21" s="24">
        <f t="shared" si="4"/>
        <v>4446</v>
      </c>
      <c r="U21" s="73">
        <f t="shared" si="5"/>
        <v>16530</v>
      </c>
      <c r="V21" s="24">
        <f t="shared" si="6"/>
        <v>43890</v>
      </c>
    </row>
    <row r="22" spans="1:22" s="26" customFormat="1" ht="15.95" customHeight="1">
      <c r="A22" s="18">
        <v>15</v>
      </c>
      <c r="B22" s="18" t="s">
        <v>38</v>
      </c>
      <c r="C22" s="83" t="s">
        <v>65</v>
      </c>
      <c r="D22" s="70">
        <v>646</v>
      </c>
      <c r="E22" s="70">
        <v>646</v>
      </c>
      <c r="F22" s="20">
        <v>608</v>
      </c>
      <c r="G22" s="21">
        <f t="shared" si="0"/>
        <v>1900</v>
      </c>
      <c r="H22" s="20">
        <v>608</v>
      </c>
      <c r="I22" s="22">
        <v>608</v>
      </c>
      <c r="J22" s="22">
        <v>608</v>
      </c>
      <c r="K22" s="21">
        <f t="shared" si="1"/>
        <v>1824</v>
      </c>
      <c r="L22" s="20">
        <f t="shared" si="2"/>
        <v>3724</v>
      </c>
      <c r="M22" s="70">
        <v>532</v>
      </c>
      <c r="N22" s="70">
        <v>532</v>
      </c>
      <c r="O22" s="23">
        <v>532</v>
      </c>
      <c r="P22" s="37">
        <f t="shared" si="3"/>
        <v>1596</v>
      </c>
      <c r="Q22" s="71">
        <v>608</v>
      </c>
      <c r="R22" s="72">
        <v>0</v>
      </c>
      <c r="S22" s="72">
        <v>0</v>
      </c>
      <c r="T22" s="24">
        <f t="shared" si="4"/>
        <v>608</v>
      </c>
      <c r="U22" s="73">
        <f t="shared" si="5"/>
        <v>2204</v>
      </c>
      <c r="V22" s="24">
        <f t="shared" si="6"/>
        <v>5928</v>
      </c>
    </row>
    <row r="23" spans="1:22" ht="15.95" customHeight="1">
      <c r="A23" s="18">
        <v>16</v>
      </c>
      <c r="B23" s="25" t="s">
        <v>39</v>
      </c>
      <c r="C23" s="83" t="s">
        <v>66</v>
      </c>
      <c r="D23" s="70">
        <v>5282</v>
      </c>
      <c r="E23" s="70">
        <v>5434</v>
      </c>
      <c r="F23" s="20">
        <v>4598</v>
      </c>
      <c r="G23" s="21">
        <f t="shared" si="0"/>
        <v>15314</v>
      </c>
      <c r="H23" s="20">
        <v>4560</v>
      </c>
      <c r="I23" s="22">
        <v>4560</v>
      </c>
      <c r="J23" s="22">
        <v>4560</v>
      </c>
      <c r="K23" s="21">
        <f t="shared" si="1"/>
        <v>13680</v>
      </c>
      <c r="L23" s="20">
        <f t="shared" si="2"/>
        <v>28994</v>
      </c>
      <c r="M23" s="70">
        <v>4218</v>
      </c>
      <c r="N23" s="70">
        <v>4218</v>
      </c>
      <c r="O23" s="23">
        <v>4218</v>
      </c>
      <c r="P23" s="37">
        <f t="shared" si="3"/>
        <v>12654</v>
      </c>
      <c r="Q23" s="71">
        <v>4636</v>
      </c>
      <c r="R23" s="72">
        <v>0</v>
      </c>
      <c r="S23" s="72">
        <v>0</v>
      </c>
      <c r="T23" s="24">
        <f t="shared" si="4"/>
        <v>4636</v>
      </c>
      <c r="U23" s="73">
        <f t="shared" si="5"/>
        <v>17290</v>
      </c>
      <c r="V23" s="24">
        <f t="shared" si="6"/>
        <v>46284</v>
      </c>
    </row>
    <row r="24" spans="1:22" ht="15.95" customHeight="1">
      <c r="A24" s="18">
        <v>17</v>
      </c>
      <c r="B24" s="25" t="s">
        <v>40</v>
      </c>
      <c r="C24" s="81" t="s">
        <v>67</v>
      </c>
      <c r="D24" s="70">
        <v>266</v>
      </c>
      <c r="E24" s="70">
        <v>266</v>
      </c>
      <c r="F24" s="20">
        <v>152</v>
      </c>
      <c r="G24" s="21">
        <f t="shared" si="0"/>
        <v>684</v>
      </c>
      <c r="H24" s="20">
        <v>228</v>
      </c>
      <c r="I24" s="22">
        <v>190</v>
      </c>
      <c r="J24" s="22">
        <v>190</v>
      </c>
      <c r="K24" s="21">
        <f t="shared" si="1"/>
        <v>608</v>
      </c>
      <c r="L24" s="20">
        <f t="shared" si="2"/>
        <v>1292</v>
      </c>
      <c r="M24" s="70">
        <v>152</v>
      </c>
      <c r="N24" s="70">
        <v>152</v>
      </c>
      <c r="O24" s="23">
        <v>266</v>
      </c>
      <c r="P24" s="37">
        <f t="shared" si="3"/>
        <v>570</v>
      </c>
      <c r="Q24" s="71">
        <v>190</v>
      </c>
      <c r="R24" s="72">
        <v>0</v>
      </c>
      <c r="S24" s="72">
        <v>0</v>
      </c>
      <c r="T24" s="24">
        <f t="shared" si="4"/>
        <v>190</v>
      </c>
      <c r="U24" s="73">
        <f t="shared" si="5"/>
        <v>760</v>
      </c>
      <c r="V24" s="24">
        <f t="shared" si="6"/>
        <v>2052</v>
      </c>
    </row>
    <row r="25" spans="1:22" ht="20.100000000000001" customHeight="1">
      <c r="A25" s="18">
        <v>18</v>
      </c>
      <c r="B25" s="25" t="s">
        <v>41</v>
      </c>
      <c r="C25" s="81" t="s">
        <v>68</v>
      </c>
      <c r="D25" s="70">
        <v>380</v>
      </c>
      <c r="E25" s="70">
        <v>304</v>
      </c>
      <c r="F25" s="20">
        <v>266</v>
      </c>
      <c r="G25" s="21">
        <f t="shared" si="0"/>
        <v>950</v>
      </c>
      <c r="H25" s="20">
        <v>190</v>
      </c>
      <c r="I25" s="22">
        <v>190</v>
      </c>
      <c r="J25" s="22">
        <v>190</v>
      </c>
      <c r="K25" s="21">
        <f t="shared" si="1"/>
        <v>570</v>
      </c>
      <c r="L25" s="20">
        <f t="shared" si="2"/>
        <v>1520</v>
      </c>
      <c r="M25" s="70">
        <v>190</v>
      </c>
      <c r="N25" s="70">
        <v>190</v>
      </c>
      <c r="O25" s="23">
        <v>304</v>
      </c>
      <c r="P25" s="37">
        <f t="shared" si="3"/>
        <v>684</v>
      </c>
      <c r="Q25" s="71">
        <v>228</v>
      </c>
      <c r="R25" s="72">
        <v>0</v>
      </c>
      <c r="S25" s="72">
        <v>0</v>
      </c>
      <c r="T25" s="24">
        <f t="shared" si="4"/>
        <v>228</v>
      </c>
      <c r="U25" s="73">
        <f t="shared" si="5"/>
        <v>912</v>
      </c>
      <c r="V25" s="24">
        <f t="shared" si="6"/>
        <v>2432</v>
      </c>
    </row>
    <row r="26" spans="1:22" ht="20.100000000000001" customHeight="1">
      <c r="A26" s="18">
        <v>19</v>
      </c>
      <c r="B26" s="25" t="s">
        <v>42</v>
      </c>
      <c r="C26" s="81" t="s">
        <v>69</v>
      </c>
      <c r="D26" s="70">
        <v>3116</v>
      </c>
      <c r="E26" s="70">
        <v>3002</v>
      </c>
      <c r="F26" s="20">
        <v>2698</v>
      </c>
      <c r="G26" s="21">
        <f t="shared" si="0"/>
        <v>8816</v>
      </c>
      <c r="H26" s="20">
        <v>2622</v>
      </c>
      <c r="I26" s="22">
        <v>2546</v>
      </c>
      <c r="J26" s="22">
        <v>2546</v>
      </c>
      <c r="K26" s="21">
        <f t="shared" si="1"/>
        <v>7714</v>
      </c>
      <c r="L26" s="20">
        <f t="shared" si="2"/>
        <v>16530</v>
      </c>
      <c r="M26" s="70">
        <v>2660</v>
      </c>
      <c r="N26" s="70">
        <v>2470</v>
      </c>
      <c r="O26" s="23">
        <v>2470</v>
      </c>
      <c r="P26" s="37">
        <f t="shared" si="3"/>
        <v>7600</v>
      </c>
      <c r="Q26" s="71">
        <v>2660</v>
      </c>
      <c r="R26" s="72">
        <v>0</v>
      </c>
      <c r="S26" s="72">
        <v>0</v>
      </c>
      <c r="T26" s="24">
        <f t="shared" si="4"/>
        <v>2660</v>
      </c>
      <c r="U26" s="73">
        <f t="shared" si="5"/>
        <v>10260</v>
      </c>
      <c r="V26" s="24">
        <f t="shared" si="6"/>
        <v>26790</v>
      </c>
    </row>
    <row r="27" spans="1:22" s="39" customFormat="1" ht="20.100000000000001" customHeight="1">
      <c r="A27" s="34"/>
      <c r="B27" s="34"/>
      <c r="C27" s="34" t="s">
        <v>11</v>
      </c>
      <c r="D27" s="35">
        <f>SUM(D8:D26)</f>
        <v>58710</v>
      </c>
      <c r="E27" s="35">
        <f t="shared" ref="E27:J27" si="7">SUM(E8:E26)</f>
        <v>59090</v>
      </c>
      <c r="F27" s="21">
        <f t="shared" si="7"/>
        <v>51414</v>
      </c>
      <c r="G27" s="21">
        <f t="shared" si="0"/>
        <v>169214</v>
      </c>
      <c r="H27" s="21">
        <f t="shared" si="7"/>
        <v>54720</v>
      </c>
      <c r="I27" s="36">
        <f t="shared" si="7"/>
        <v>49894</v>
      </c>
      <c r="J27" s="36">
        <f t="shared" si="7"/>
        <v>48640</v>
      </c>
      <c r="K27" s="21">
        <f>SUM(K8:K26)</f>
        <v>153254</v>
      </c>
      <c r="L27" s="21">
        <f>G27+K27</f>
        <v>322468</v>
      </c>
      <c r="M27" s="35">
        <f>SUM(M8:M26)</f>
        <v>47234</v>
      </c>
      <c r="N27" s="35">
        <f t="shared" ref="N27:O27" si="8">SUM(N8:N26)</f>
        <v>47690</v>
      </c>
      <c r="O27" s="37">
        <f t="shared" si="8"/>
        <v>47196</v>
      </c>
      <c r="P27" s="37">
        <f>M27+N27+O27</f>
        <v>142120</v>
      </c>
      <c r="Q27" s="38">
        <f>SUM(Q8:Q26)</f>
        <v>51604</v>
      </c>
      <c r="R27" s="38">
        <f t="shared" ref="R27:V27" si="9">SUM(R8:R26)</f>
        <v>0</v>
      </c>
      <c r="S27" s="38">
        <f t="shared" si="9"/>
        <v>0</v>
      </c>
      <c r="T27" s="38">
        <f t="shared" si="9"/>
        <v>51604</v>
      </c>
      <c r="U27" s="38">
        <f t="shared" si="9"/>
        <v>193724</v>
      </c>
      <c r="V27" s="38">
        <f>SUM(V8:V26)</f>
        <v>516192</v>
      </c>
    </row>
    <row r="28" spans="1:22" s="39" customFormat="1" ht="28.5" customHeight="1">
      <c r="A28" s="40"/>
      <c r="B28" s="40"/>
      <c r="C28" s="40"/>
      <c r="D28" s="41"/>
      <c r="E28" s="41"/>
      <c r="I28" s="42"/>
      <c r="J28" s="42"/>
      <c r="L28" s="43"/>
      <c r="O28" s="11"/>
      <c r="P28" s="11"/>
      <c r="Q28" s="44"/>
    </row>
    <row r="29" spans="1:22" ht="22.5" customHeight="1">
      <c r="C29" s="4"/>
      <c r="D29" s="79"/>
      <c r="E29" s="79"/>
      <c r="G29" s="45"/>
      <c r="L29" s="45"/>
    </row>
    <row r="30" spans="1:22" s="6" customFormat="1">
      <c r="C30" s="42"/>
      <c r="E30" s="80"/>
      <c r="H30" s="46"/>
      <c r="N30" s="46"/>
      <c r="O30" s="47"/>
      <c r="P30" s="47"/>
      <c r="Q30" s="49"/>
      <c r="U30" s="42"/>
      <c r="V30" s="42"/>
    </row>
    <row r="31" spans="1:22" s="6" customFormat="1">
      <c r="C31" s="42"/>
      <c r="E31" s="46"/>
      <c r="F31" s="48"/>
      <c r="G31" s="46"/>
      <c r="H31" s="46"/>
      <c r="K31" s="46"/>
      <c r="O31" s="47"/>
      <c r="P31" s="47"/>
      <c r="Q31" s="49"/>
      <c r="V31" s="48"/>
    </row>
    <row r="32" spans="1:22" s="6" customFormat="1">
      <c r="F32" s="48"/>
      <c r="H32" s="46"/>
      <c r="O32" s="47"/>
      <c r="P32" s="47"/>
      <c r="Q32" s="49"/>
    </row>
    <row r="33" spans="3:17" s="6" customFormat="1">
      <c r="C33" s="42"/>
      <c r="O33" s="47"/>
      <c r="P33" s="47"/>
      <c r="Q33" s="49"/>
    </row>
    <row r="34" spans="3:17" s="6" customFormat="1" ht="20.100000000000001" customHeight="1">
      <c r="O34" s="47"/>
      <c r="P34" s="47"/>
      <c r="Q34" s="49"/>
    </row>
    <row r="35" spans="3:17" s="6" customFormat="1" ht="15.95" customHeight="1">
      <c r="O35" s="47"/>
      <c r="P35" s="47"/>
      <c r="Q35" s="49"/>
    </row>
    <row r="36" spans="3:17" s="6" customFormat="1">
      <c r="O36" s="47"/>
      <c r="P36" s="47"/>
      <c r="Q36" s="49"/>
    </row>
    <row r="37" spans="3:17" s="6" customFormat="1" ht="15.95" customHeight="1">
      <c r="C37" s="42"/>
      <c r="O37" s="47"/>
      <c r="P37" s="47"/>
      <c r="Q37" s="49"/>
    </row>
    <row r="38" spans="3:17" s="6" customFormat="1">
      <c r="O38" s="47"/>
      <c r="P38" s="47"/>
      <c r="Q38" s="49"/>
    </row>
    <row r="39" spans="3:17" s="6" customFormat="1">
      <c r="O39" s="47"/>
      <c r="P39" s="47"/>
      <c r="Q39" s="49"/>
    </row>
  </sheetData>
  <pageMargins left="0.15748031496062992" right="0.1574803149606299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28"/>
  <sheetViews>
    <sheetView tabSelected="1" workbookViewId="0">
      <selection activeCell="A2" sqref="A2:V25"/>
    </sheetView>
  </sheetViews>
  <sheetFormatPr defaultRowHeight="16.5"/>
  <cols>
    <col min="1" max="1" width="6" style="1" customWidth="1"/>
    <col min="2" max="2" width="9.28515625" style="1" customWidth="1"/>
    <col min="3" max="3" width="28.85546875" style="1" customWidth="1"/>
    <col min="4" max="4" width="8.140625" style="1" customWidth="1"/>
    <col min="5" max="5" width="8.42578125" style="1" customWidth="1"/>
    <col min="6" max="6" width="8" style="1" customWidth="1"/>
    <col min="7" max="7" width="12" style="1" customWidth="1"/>
    <col min="8" max="8" width="11.140625" style="1" customWidth="1"/>
    <col min="9" max="9" width="9.140625" style="1"/>
    <col min="10" max="10" width="10.28515625" style="1" customWidth="1"/>
    <col min="11" max="11" width="7.85546875" style="1" bestFit="1" customWidth="1"/>
    <col min="12" max="12" width="13.28515625" style="1" customWidth="1"/>
    <col min="13" max="16384" width="9.140625" style="1"/>
  </cols>
  <sheetData>
    <row r="4" spans="1:22">
      <c r="A4" s="4" t="s">
        <v>43</v>
      </c>
    </row>
    <row r="5" spans="1:22">
      <c r="B5" s="50"/>
      <c r="C5" s="51" t="s">
        <v>81</v>
      </c>
      <c r="D5" s="51"/>
      <c r="E5" s="51"/>
    </row>
    <row r="6" spans="1:22">
      <c r="B6" s="52"/>
      <c r="C6" s="66" t="s">
        <v>78</v>
      </c>
    </row>
    <row r="7" spans="1:22">
      <c r="B7" s="53"/>
      <c r="C7" s="67"/>
      <c r="D7" s="67"/>
      <c r="E7" s="66"/>
    </row>
    <row r="8" spans="1:22" ht="24.75" customHeight="1">
      <c r="C8" s="54"/>
    </row>
    <row r="9" spans="1:22" s="56" customFormat="1" ht="47.25" customHeight="1">
      <c r="A9" s="87" t="s">
        <v>44</v>
      </c>
      <c r="B9" s="87" t="s">
        <v>0</v>
      </c>
      <c r="C9" s="55" t="s">
        <v>1</v>
      </c>
      <c r="D9" s="88">
        <v>44927</v>
      </c>
      <c r="E9" s="88">
        <v>44958</v>
      </c>
      <c r="F9" s="88">
        <v>44986</v>
      </c>
      <c r="G9" s="55" t="s">
        <v>45</v>
      </c>
      <c r="H9" s="88">
        <v>45017</v>
      </c>
      <c r="I9" s="88">
        <v>45047</v>
      </c>
      <c r="J9" s="88">
        <v>45078</v>
      </c>
      <c r="K9" s="55" t="s">
        <v>20</v>
      </c>
      <c r="L9" s="55" t="s">
        <v>46</v>
      </c>
      <c r="M9" s="88">
        <v>45108</v>
      </c>
      <c r="N9" s="88">
        <v>45139</v>
      </c>
      <c r="O9" s="88">
        <v>45170</v>
      </c>
      <c r="P9" s="55" t="s">
        <v>71</v>
      </c>
      <c r="Q9" s="88">
        <v>45200</v>
      </c>
      <c r="R9" s="88">
        <v>45231</v>
      </c>
      <c r="S9" s="88">
        <v>45261</v>
      </c>
      <c r="T9" s="55" t="s">
        <v>75</v>
      </c>
      <c r="U9" s="55" t="s">
        <v>79</v>
      </c>
      <c r="V9" s="89" t="s">
        <v>80</v>
      </c>
    </row>
    <row r="10" spans="1:22" ht="83.25" customHeight="1">
      <c r="A10" s="97">
        <v>1</v>
      </c>
      <c r="B10" s="98" t="s">
        <v>47</v>
      </c>
      <c r="C10" s="57" t="s">
        <v>48</v>
      </c>
      <c r="D10" s="90">
        <v>701</v>
      </c>
      <c r="E10" s="90">
        <v>0</v>
      </c>
      <c r="F10" s="90">
        <v>0</v>
      </c>
      <c r="G10" s="91">
        <v>701</v>
      </c>
      <c r="H10" s="58">
        <v>0</v>
      </c>
      <c r="I10" s="58">
        <v>701</v>
      </c>
      <c r="J10" s="92">
        <v>0</v>
      </c>
      <c r="K10" s="58">
        <v>701</v>
      </c>
      <c r="L10" s="91">
        <v>1402</v>
      </c>
      <c r="M10" s="58">
        <v>0</v>
      </c>
      <c r="N10" s="58">
        <v>0</v>
      </c>
      <c r="O10" s="58">
        <v>2103</v>
      </c>
      <c r="P10" s="93">
        <f>M10+N10+O10</f>
        <v>2103</v>
      </c>
      <c r="Q10" s="58">
        <v>701</v>
      </c>
      <c r="R10" s="58">
        <v>701</v>
      </c>
      <c r="S10" s="58">
        <v>0</v>
      </c>
      <c r="T10" s="58">
        <f>Q10+R10+S10</f>
        <v>1402</v>
      </c>
      <c r="U10" s="93">
        <f>P10+T10</f>
        <v>3505</v>
      </c>
      <c r="V10" s="93">
        <f>L10+U10</f>
        <v>4907</v>
      </c>
    </row>
    <row r="12" spans="1:22" ht="16.5" hidden="1" customHeight="1">
      <c r="C12" s="4" t="s">
        <v>49</v>
      </c>
      <c r="D12" s="59">
        <v>1000</v>
      </c>
      <c r="E12" s="59"/>
    </row>
    <row r="13" spans="1:22" ht="16.5" hidden="1" customHeight="1">
      <c r="C13" s="60" t="s">
        <v>50</v>
      </c>
      <c r="D13" s="61">
        <f>D12-D10</f>
        <v>299</v>
      </c>
      <c r="E13" s="61"/>
    </row>
    <row r="14" spans="1:22" ht="16.5" hidden="1" customHeight="1">
      <c r="C14" s="4" t="s">
        <v>51</v>
      </c>
      <c r="E14" s="59">
        <v>2000</v>
      </c>
    </row>
    <row r="15" spans="1:22" ht="16.5" hidden="1" customHeight="1">
      <c r="C15" s="62" t="s">
        <v>52</v>
      </c>
      <c r="D15" s="63"/>
      <c r="E15" s="61">
        <f>E14-D12-E10</f>
        <v>1000</v>
      </c>
    </row>
    <row r="16" spans="1:22" ht="16.5" hidden="1" customHeight="1"/>
    <row r="17" spans="3:21" ht="16.5" hidden="1" customHeight="1">
      <c r="C17" s="2" t="s">
        <v>53</v>
      </c>
    </row>
    <row r="18" spans="3:21" ht="16.5" hidden="1" customHeight="1">
      <c r="C18" s="62" t="s">
        <v>54</v>
      </c>
    </row>
    <row r="19" spans="3:21" ht="16.5" hidden="1" customHeight="1"/>
    <row r="20" spans="3:21" ht="16.5" hidden="1" customHeight="1"/>
    <row r="21" spans="3:21" ht="16.5" hidden="1" customHeight="1"/>
    <row r="23" spans="3:21">
      <c r="E23" s="94"/>
    </row>
    <row r="25" spans="3:21">
      <c r="C25" s="68"/>
      <c r="D25" s="68"/>
      <c r="E25" s="65"/>
      <c r="T25" s="4"/>
      <c r="U25" s="4"/>
    </row>
    <row r="26" spans="3:21">
      <c r="C26" s="68"/>
      <c r="D26" s="68"/>
      <c r="E26" s="65"/>
      <c r="U26" s="95"/>
    </row>
    <row r="27" spans="3:21">
      <c r="C27" s="96"/>
      <c r="D27" s="96"/>
      <c r="E27" s="64"/>
    </row>
    <row r="28" spans="3:21">
      <c r="E28" s="64"/>
    </row>
  </sheetData>
  <mergeCells count="4">
    <mergeCell ref="C7:D7"/>
    <mergeCell ref="C25:D25"/>
    <mergeCell ref="C26:D26"/>
    <mergeCell ref="C27:D27"/>
  </mergeCells>
  <pageMargins left="0.15748031496062992" right="0.27559055118110237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HG 17 10 2023</vt:lpstr>
      <vt:lpstr>PE 17 10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2023-10-17T10:18:58Z</cp:lastPrinted>
  <dcterms:created xsi:type="dcterms:W3CDTF">2023-08-21T06:55:55Z</dcterms:created>
  <dcterms:modified xsi:type="dcterms:W3CDTF">2023-10-17T10:19:05Z</dcterms:modified>
</cp:coreProperties>
</file>